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J:\procurement_baa_rfp\WIP - NOT PUBLIC\24-78769 Regional School Based Prevention EBP\Proposals\The Lutheran Foundation\"/>
    </mc:Choice>
  </mc:AlternateContent>
  <xr:revisionPtr revIDLastSave="0" documentId="8_{CD991638-2386-49B7-A6D1-16F87BE77EB4}" xr6:coauthVersionLast="47" xr6:coauthVersionMax="47" xr10:uidLastSave="{00000000-0000-0000-0000-000000000000}"/>
  <bookViews>
    <workbookView xWindow="696" yWindow="696" windowWidth="17280" windowHeight="8964" tabRatio="774" xr2:uid="{01EB55FB-6F35-48BE-9B4B-AF70AEC65A67}"/>
  </bookViews>
  <sheets>
    <sheet name="Budget Summary" sheetId="1" r:id="rId1"/>
    <sheet name="Personnel Detail" sheetId="2" r:id="rId2"/>
    <sheet name="Travel Detail" sheetId="3" r:id="rId3"/>
    <sheet name="Training Detail" sheetId="4" r:id="rId4"/>
    <sheet name="Equipment Detail" sheetId="5" r:id="rId5"/>
    <sheet name="Supply Detail" sheetId="6" r:id="rId6"/>
    <sheet name="Contracted Svcs Detail" sheetId="7" r:id="rId7"/>
    <sheet name="Other Cost Detail" sheetId="8" r:id="rId8"/>
  </sheets>
  <definedNames>
    <definedName name="_xlnm.Print_Area" localSheetId="0">'Budget Summary'!$A$1:$D$22</definedName>
    <definedName name="_xlnm.Print_Area" localSheetId="4">'Equipment Detail'!$A$1:$H$13</definedName>
    <definedName name="_xlnm.Print_Area" localSheetId="1">'Personnel Detail'!$A$1:$I$27</definedName>
    <definedName name="_xlnm.Print_Area" localSheetId="5">'Supply Detail'!$A$1:$F$28</definedName>
    <definedName name="_xlnm.Print_Area" localSheetId="3">'Training Detail'!$A$1:$D$19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8" l="1"/>
  <c r="D5" i="6" l="1"/>
  <c r="D5" i="5"/>
  <c r="F5" i="5" s="1"/>
  <c r="F5" i="2"/>
  <c r="E5" i="2"/>
  <c r="G5" i="2" l="1"/>
</calcChain>
</file>

<file path=xl/sharedStrings.xml><?xml version="1.0" encoding="utf-8"?>
<sst xmlns="http://schemas.openxmlformats.org/spreadsheetml/2006/main" count="219" uniqueCount="141">
  <si>
    <t>(35%-50% of total program cost)</t>
  </si>
  <si>
    <t xml:space="preserve">    2) Staff Fringes</t>
  </si>
  <si>
    <t>Non-Personnel</t>
  </si>
  <si>
    <t xml:space="preserve">    4) Training</t>
  </si>
  <si>
    <t xml:space="preserve">    5) Equipment</t>
  </si>
  <si>
    <t>Column Totals (1+2+3+4+5+6+7+8)</t>
  </si>
  <si>
    <t xml:space="preserve"> </t>
  </si>
  <si>
    <t xml:space="preserve">    1) Staff Salaries</t>
  </si>
  <si>
    <t xml:space="preserve">    6) Supplies</t>
  </si>
  <si>
    <t xml:space="preserve">    7) Contracted Services</t>
  </si>
  <si>
    <t xml:space="preserve">    8) Other</t>
  </si>
  <si>
    <t>(100% cost)</t>
  </si>
  <si>
    <t>*******************</t>
  </si>
  <si>
    <t>******************</t>
  </si>
  <si>
    <t>Staff Position</t>
  </si>
  <si>
    <t>Respondent Name:</t>
  </si>
  <si>
    <t>FRINGE BENEFITS
(B)</t>
  </si>
  <si>
    <t>SALARY
(A)</t>
  </si>
  <si>
    <t>% OF TIME ON PROJECT
(C)</t>
  </si>
  <si>
    <t>(100% FTE)</t>
  </si>
  <si>
    <t>***********</t>
  </si>
  <si>
    <t>************</t>
  </si>
  <si>
    <t>TOTALS:</t>
  </si>
  <si>
    <t xml:space="preserve">    3) Travel</t>
  </si>
  <si>
    <t>(D+E)</t>
  </si>
  <si>
    <t>(AxC)</t>
  </si>
  <si>
    <t>(BxC)</t>
  </si>
  <si>
    <t>**********</t>
  </si>
  <si>
    <t>***********************</t>
  </si>
  <si>
    <t>(35% = .35)</t>
  </si>
  <si>
    <t>*************************************************</t>
  </si>
  <si>
    <t>Travel Activity</t>
  </si>
  <si>
    <t>Training Activity</t>
  </si>
  <si>
    <r>
      <t>•  Total project costs should only reflect funds directly related to Regional School Based Prevention EBP
     Program;</t>
    </r>
    <r>
      <rPr>
        <b/>
        <sz val="11"/>
        <color theme="1"/>
        <rFont val="Times New Roman"/>
        <family val="1"/>
      </rPr>
      <t xml:space="preserve"> organization budgets are not acceptable.
</t>
    </r>
    <r>
      <rPr>
        <sz val="11"/>
        <color theme="1"/>
        <rFont val="Times New Roman"/>
        <family val="1"/>
      </rPr>
      <t xml:space="preserve">
•  State will provide reimbursement for a </t>
    </r>
    <r>
      <rPr>
        <b/>
        <u/>
        <sz val="11"/>
        <color theme="1"/>
        <rFont val="Times New Roman"/>
        <family val="1"/>
      </rPr>
      <t>maximum</t>
    </r>
    <r>
      <rPr>
        <sz val="11"/>
        <color theme="1"/>
        <rFont val="Times New Roman"/>
        <family val="1"/>
      </rPr>
      <t xml:space="preserve"> of 65% of project cost.
•  </t>
    </r>
    <r>
      <rPr>
        <b/>
        <sz val="11"/>
        <color theme="1"/>
        <rFont val="Times New Roman"/>
        <family val="1"/>
      </rPr>
      <t>Provider must utilize a minimum of 35% match funds</t>
    </r>
    <r>
      <rPr>
        <sz val="11"/>
        <color theme="1"/>
        <rFont val="Times New Roman"/>
        <family val="1"/>
      </rPr>
      <t xml:space="preserve">; a </t>
    </r>
    <r>
      <rPr>
        <b/>
        <u/>
        <sz val="11"/>
        <color theme="1"/>
        <rFont val="Times New Roman"/>
        <family val="1"/>
      </rPr>
      <t>maximum</t>
    </r>
    <r>
      <rPr>
        <sz val="11"/>
        <color theme="1"/>
        <rFont val="Times New Roman"/>
        <family val="1"/>
      </rPr>
      <t xml:space="preserve"> of 50% in match funds is
    allowable.</t>
    </r>
  </si>
  <si>
    <r>
      <rPr>
        <sz val="14"/>
        <color theme="1"/>
        <rFont val="Times New Roman"/>
        <family val="1"/>
      </rPr>
      <t>•</t>
    </r>
    <r>
      <rPr>
        <b/>
        <sz val="11"/>
        <color theme="1"/>
        <rFont val="Times New Roman"/>
        <family val="1"/>
      </rPr>
      <t xml:space="preserve"> Staff Positions: </t>
    </r>
    <r>
      <rPr>
        <sz val="11"/>
        <color theme="1"/>
        <rFont val="Times New Roman"/>
        <family val="1"/>
      </rPr>
      <t xml:space="preserve"> List job title only.  Provide an attached job description for each job title listed that includes work contributions specific to this contract and
    aligns with percentage of time on this project.</t>
    </r>
    <r>
      <rPr>
        <b/>
        <sz val="11"/>
        <color theme="1"/>
        <rFont val="Times New Roman"/>
        <family val="1"/>
      </rPr>
      <t xml:space="preserve">
</t>
    </r>
    <r>
      <rPr>
        <sz val="11"/>
        <color theme="1"/>
        <rFont val="Times New Roman"/>
        <family val="1"/>
      </rPr>
      <t xml:space="preserve">
</t>
    </r>
    <r>
      <rPr>
        <sz val="14"/>
        <color theme="1"/>
        <rFont val="Times New Roman"/>
        <family val="1"/>
      </rPr>
      <t>•</t>
    </r>
    <r>
      <rPr>
        <sz val="11"/>
        <color theme="1"/>
        <rFont val="Times New Roman"/>
        <family val="1"/>
      </rPr>
      <t xml:space="preserve"> </t>
    </r>
    <r>
      <rPr>
        <b/>
        <sz val="11"/>
        <color theme="1"/>
        <rFont val="Times New Roman"/>
        <family val="1"/>
      </rPr>
      <t>Fringe Benefits:</t>
    </r>
    <r>
      <rPr>
        <sz val="11"/>
        <color theme="1"/>
        <rFont val="Times New Roman"/>
        <family val="1"/>
      </rPr>
      <t xml:space="preserve">  Include contributions for Social Security, employee insurance, pension plans, etc. </t>
    </r>
  </si>
  <si>
    <t>Equipment Item</t>
  </si>
  <si>
    <t>ESTIMATED COST PER ITEM
(B)</t>
  </si>
  <si>
    <r>
      <t xml:space="preserve">• Travel includes transportation, mileage, per diem, parking, and overnight accommodations for any activity that
    requires travel.  </t>
    </r>
    <r>
      <rPr>
        <b/>
        <sz val="11"/>
        <color theme="1"/>
        <rFont val="Times New Roman"/>
        <family val="1"/>
      </rPr>
      <t>Travel must be directly applicable to this contract.</t>
    </r>
    <r>
      <rPr>
        <sz val="11"/>
        <color theme="1"/>
        <rFont val="Times New Roman"/>
        <family val="1"/>
      </rPr>
      <t xml:space="preserve">
</t>
    </r>
    <r>
      <rPr>
        <b/>
        <sz val="11"/>
        <color theme="1"/>
        <rFont val="Times New Roman"/>
        <family val="1"/>
      </rPr>
      <t xml:space="preserve">
</t>
    </r>
    <r>
      <rPr>
        <sz val="11"/>
        <color theme="1"/>
        <rFont val="Times New Roman"/>
        <family val="1"/>
      </rPr>
      <t>• Provide an attached description that identifies the activity, persons involved, and rationale for travel.
    Itemize estimation of cost for each travel category above (if applicable).
• R</t>
    </r>
    <r>
      <rPr>
        <b/>
        <sz val="11"/>
        <color theme="1"/>
        <rFont val="Times New Roman"/>
        <family val="1"/>
      </rPr>
      <t>eimbursement for travel cannot exceed the allowable state reimbursement rates for travel.</t>
    </r>
  </si>
  <si>
    <t>(AxB)</t>
  </si>
  <si>
    <t>TOTAL ESTIMATED COST
 (C)</t>
  </si>
  <si>
    <t>% ASSIGNED TO PROJECT
(D)</t>
  </si>
  <si>
    <t>(CxD)</t>
  </si>
  <si>
    <t>**********************************</t>
  </si>
  <si>
    <t>******</t>
  </si>
  <si>
    <r>
      <rPr>
        <sz val="12"/>
        <color theme="1"/>
        <rFont val="Times New Roman"/>
        <family val="1"/>
      </rPr>
      <t xml:space="preserve">• List non-expendable personal property that has an acquisition of $50.00 or more utilized for this contract. 
</t>
    </r>
    <r>
      <rPr>
        <sz val="14"/>
        <color theme="1"/>
        <rFont val="Times New Roman"/>
        <family val="1"/>
      </rPr>
      <t>•</t>
    </r>
    <r>
      <rPr>
        <sz val="11"/>
        <color theme="1"/>
        <rFont val="Times New Roman"/>
        <family val="1"/>
      </rPr>
      <t xml:space="preserve"> Submit detailed justification for each equipment item and how it will be used to achieve objectives of this project.</t>
    </r>
  </si>
  <si>
    <r>
      <rPr>
        <sz val="12"/>
        <color theme="1"/>
        <rFont val="Times New Roman"/>
        <family val="1"/>
      </rPr>
      <t xml:space="preserve">• Include program and office supplies; indicate type of supply in the listing above.
</t>
    </r>
    <r>
      <rPr>
        <sz val="14"/>
        <color theme="1"/>
        <rFont val="Times New Roman"/>
        <family val="1"/>
      </rPr>
      <t>•</t>
    </r>
    <r>
      <rPr>
        <sz val="11"/>
        <color theme="1"/>
        <rFont val="Times New Roman"/>
        <family val="1"/>
      </rPr>
      <t xml:space="preserve"> Submit detailed justification for each supply item and how it will be used to achieve objectives of this project.</t>
    </r>
  </si>
  <si>
    <t>*******************************</t>
  </si>
  <si>
    <t>*****</t>
  </si>
  <si>
    <t>************************************</t>
  </si>
  <si>
    <t>Other Costs</t>
  </si>
  <si>
    <t>Contractor/Service</t>
  </si>
  <si>
    <t>Supply Item (Program or Office)</t>
  </si>
  <si>
    <t>• Provide description of the cost, including a rationale for use of the item/service.</t>
  </si>
  <si>
    <r>
      <t xml:space="preserve">• Provide an attached description that identifies the activity/service provided and rationale for use of contracted services.  Include the total number of individuals that will work on the project and their costs (fees, per diem, and travel).  Provide the justification &amp; basis for the determination of the rate identified.  </t>
    </r>
    <r>
      <rPr>
        <sz val="12"/>
        <color theme="1"/>
        <rFont val="Times New Roman"/>
        <family val="1"/>
      </rPr>
      <t xml:space="preserve">
</t>
    </r>
    <r>
      <rPr>
        <sz val="14"/>
        <color theme="1"/>
        <rFont val="Times New Roman"/>
        <family val="1"/>
      </rPr>
      <t xml:space="preserve">
</t>
    </r>
    <r>
      <rPr>
        <sz val="11"/>
        <color theme="1"/>
        <rFont val="Times New Roman"/>
        <family val="1"/>
      </rPr>
      <t>•</t>
    </r>
    <r>
      <rPr>
        <b/>
        <sz val="11"/>
        <color theme="1"/>
        <rFont val="Times New Roman"/>
        <family val="1"/>
      </rPr>
      <t xml:space="preserve"> Do NOT include contracted services elected for Minority, Women, or Veteran Status UNLESS the services provided are programmatic in nature and directly related to the contract.
</t>
    </r>
    <r>
      <rPr>
        <sz val="11"/>
        <color theme="1"/>
        <rFont val="Times New Roman"/>
        <family val="1"/>
      </rPr>
      <t xml:space="preserve">
</t>
    </r>
  </si>
  <si>
    <t xml:space="preserve">PROJECT COST: FRINGE
(E) </t>
  </si>
  <si>
    <t>TOTAL PROJECT COST: PERSONNEL
(F)</t>
  </si>
  <si>
    <t>B + C should equal A</t>
  </si>
  <si>
    <t>APPLIED COST: CONTRACT
(G)</t>
  </si>
  <si>
    <t xml:space="preserve"> APPLIED COST: MATCH
(H)</t>
  </si>
  <si>
    <t>APPLIED COST: CONTRACT
(B)</t>
  </si>
  <si>
    <t xml:space="preserve">APPLIED COST: MATCH
(C) </t>
  </si>
  <si>
    <t>APPLIED COST: CONTRACT
(F)</t>
  </si>
  <si>
    <t xml:space="preserve">TOTAL ESTIMATED COST TO PROJECT
(E) </t>
  </si>
  <si>
    <t>APPLIED COST: MATCH
(G)</t>
  </si>
  <si>
    <t>F + G should equal E</t>
  </si>
  <si>
    <t>APPLIED COST: CONTRACT
(D)</t>
  </si>
  <si>
    <t xml:space="preserve">APPLIED COST: MATCH
(E) </t>
  </si>
  <si>
    <t>D + E should equal C</t>
  </si>
  <si>
    <r>
      <rPr>
        <sz val="12"/>
        <color theme="1"/>
        <rFont val="Times New Roman"/>
        <family val="1"/>
      </rPr>
      <t xml:space="preserve">• Provide an attached description that identifies the activity, persons involved, and rationale for training.  
</t>
    </r>
    <r>
      <rPr>
        <sz val="14"/>
        <color theme="1"/>
        <rFont val="Times New Roman"/>
        <family val="1"/>
      </rPr>
      <t xml:space="preserve">
</t>
    </r>
    <r>
      <rPr>
        <sz val="11"/>
        <color theme="1"/>
        <rFont val="Times New Roman"/>
        <family val="1"/>
      </rPr>
      <t xml:space="preserve">• </t>
    </r>
    <r>
      <rPr>
        <b/>
        <sz val="11"/>
        <color theme="1"/>
        <rFont val="Times New Roman"/>
        <family val="1"/>
      </rPr>
      <t xml:space="preserve">Training must be directly applicable to this contract.
</t>
    </r>
    <r>
      <rPr>
        <sz val="11"/>
        <color theme="1"/>
        <rFont val="Times New Roman"/>
        <family val="1"/>
      </rPr>
      <t xml:space="preserve">
</t>
    </r>
    <r>
      <rPr>
        <sz val="14"/>
        <color theme="1"/>
        <rFont val="Times New Roman"/>
        <family val="1"/>
      </rPr>
      <t>•</t>
    </r>
    <r>
      <rPr>
        <sz val="11"/>
        <color theme="1"/>
        <rFont val="Times New Roman"/>
        <family val="1"/>
      </rPr>
      <t xml:space="preserve"> Food and Drink expenses are not an allowable cost unless covered under travel per diem (for staff attending a training) or unless in kind as a match (for agency offered trainings)</t>
    </r>
  </si>
  <si>
    <t>G + H should equal F</t>
  </si>
  <si>
    <r>
      <t xml:space="preserve">    </t>
    </r>
    <r>
      <rPr>
        <b/>
        <i/>
        <sz val="12"/>
        <color theme="1"/>
        <rFont val="Times New Roman"/>
        <family val="1"/>
      </rPr>
      <t>Personnel</t>
    </r>
  </si>
  <si>
    <t>TOTAL PROJECT COST
(A)</t>
  </si>
  <si>
    <t>TOTAL MATCH FUNDS ALLOCATED
(B)</t>
  </si>
  <si>
    <t xml:space="preserve">TOTAL CONTRACT FUNDS REQUESTED
(C) </t>
  </si>
  <si>
    <t xml:space="preserve">(0-65% of total program cost)
</t>
  </si>
  <si>
    <t>*********************</t>
  </si>
  <si>
    <t>Geminus VP</t>
  </si>
  <si>
    <t>Geminus Coordinator</t>
  </si>
  <si>
    <t>Geminus Assistant</t>
  </si>
  <si>
    <t>Geminus Faces of Suicide - Space and Speaker Fees</t>
  </si>
  <si>
    <t>Geminus Environmental Campaign</t>
  </si>
  <si>
    <t>Geminus PreVenture Facilitator Training &amp; Supplies - per person</t>
  </si>
  <si>
    <t>Geminus Office Supplies - per month</t>
  </si>
  <si>
    <t>Geminus Postage - per month</t>
  </si>
  <si>
    <t>Geminus Printing - $.15 per page</t>
  </si>
  <si>
    <t>Geminus NWI Mental Health Information Dissemination</t>
  </si>
  <si>
    <t>Geminus PRIDE Initiative - Support Group Facilitation</t>
  </si>
  <si>
    <t>Geminus Indirect Costs of Salary+Fringe * 20.08%</t>
  </si>
  <si>
    <t>The Lutheran Foundation Inc.</t>
  </si>
  <si>
    <t>SCI Teacher Wellness Program Materials</t>
  </si>
  <si>
    <t>SCI Kimochis kits and curriculum</t>
  </si>
  <si>
    <t>SCI Teacher Program Stipends</t>
  </si>
  <si>
    <t>TOTAL ESTIMATED COST
(A)</t>
  </si>
  <si>
    <t>QTY
(A)</t>
  </si>
  <si>
    <t>PROJECT COST: SALARY
(D)</t>
  </si>
  <si>
    <t>SCI QPR/ASIST materials, Restorative Practices, WRAP student facilitation, Mindset Reset</t>
  </si>
  <si>
    <t>SCI Accounting Services</t>
  </si>
  <si>
    <t>SCI Human Resources</t>
  </si>
  <si>
    <t>SCI Occupancy/Rent/Fees</t>
  </si>
  <si>
    <t>SCI Insurance (liability, worker's comp, officers, and renter's)</t>
  </si>
  <si>
    <t>SCI Certification Trainings: First Aid/CPR, QPR, CATCH My Breath, CPS-A</t>
  </si>
  <si>
    <t>SCI Global Exchange Mental Health Conference</t>
  </si>
  <si>
    <t>SCI Whole Child Conference</t>
  </si>
  <si>
    <t>SCI Indiana Youth Institute Kids Count Conference</t>
  </si>
  <si>
    <t>TLF Executive Assistant</t>
  </si>
  <si>
    <t>SCI chromebooks for teacher wellness specialists</t>
  </si>
  <si>
    <t xml:space="preserve">SCI laptops/for employees who present/facilitate </t>
  </si>
  <si>
    <t>SCI Contracted Program Trainers</t>
  </si>
  <si>
    <t>Geminus Bounce Back Facilitator Training and Materials</t>
  </si>
  <si>
    <t>Geminus CBITS Facilitator Trainings and Materials</t>
  </si>
  <si>
    <t>SCI Program Specialist New Hire (3 positions)</t>
  </si>
  <si>
    <t>SCI CEO</t>
  </si>
  <si>
    <t>SCI Director of Research and Curriculum Dev</t>
  </si>
  <si>
    <t>SCI Director of Operations</t>
  </si>
  <si>
    <t>SCI Program Director</t>
  </si>
  <si>
    <t>SCI Program Manager I</t>
  </si>
  <si>
    <t xml:space="preserve">SCI Senior Program Manager </t>
  </si>
  <si>
    <t>SCI Program Specialist I</t>
  </si>
  <si>
    <t>SCI Program Specialist II</t>
  </si>
  <si>
    <t>SCI Program Manager II</t>
  </si>
  <si>
    <t>SCI Teacher Wellness Specialists (10 positions at $17/hour at 25 hrs/week for 36 weeks)</t>
  </si>
  <si>
    <t xml:space="preserve">SCI IT subscriptions and Internet service (Google workspace, MS Office etc.) </t>
  </si>
  <si>
    <t>Geminus Class Catalyst enrollment- per student</t>
  </si>
  <si>
    <t>Geminus Mindful Practices SEL on Demand - per hour</t>
  </si>
  <si>
    <t>Geminus Signs of Suicide Annual Subscription</t>
  </si>
  <si>
    <t>SCI National School Mental Health Conference</t>
  </si>
  <si>
    <t>Geminus School In-Kind Contributions</t>
  </si>
  <si>
    <t>Geminus PreVenture Workbooks</t>
  </si>
  <si>
    <t>SCI graphic design services</t>
  </si>
  <si>
    <t>SCI contracted  data management and report writing</t>
  </si>
  <si>
    <t>Geminus Cellphone 39.99 per month x 18 (1 FTE &amp; 0.5 FTE)</t>
  </si>
  <si>
    <t>PFW Contracted Grant Adminstrator</t>
  </si>
  <si>
    <t>Geminus Regional Health Systems - School Based Staff for Tier 2 and 3 services</t>
  </si>
  <si>
    <t>SCI Great KIDS Trauma Informed Environments Conference and other local professional development opportunities</t>
  </si>
  <si>
    <t>SCI Educational Neuroscience Certificate/Butler University</t>
  </si>
  <si>
    <t>TLF Controller</t>
  </si>
  <si>
    <t>Airfare/Rental Cars</t>
  </si>
  <si>
    <t>Travel Per Diem</t>
  </si>
  <si>
    <t>Hotels/Overnight accomodations</t>
  </si>
  <si>
    <t>Local mileage/Parking</t>
  </si>
  <si>
    <t>Upstream Prevention Evaluation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</si>
</sst>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quot;$&quot;#,##0.00"/>
    <numFmt numFmtId="165" formatCode="0.0000"/>
    <numFmt numFmtId="166" formatCode="0.000"/>
  </numFmts>
  <fonts count="16" x14ac:knownFonts="1">
    <fon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b/>
      <sz val="11"/>
      <color theme="1"/>
      <name val="Times New Roman"/>
      <family val="1"/>
    </font>
    <font>
      <sz val="14"/>
      <color theme="1"/>
      <name val="Times New Roman"/>
      <family val="1"/>
    </font>
    <font>
      <i/>
      <sz val="10"/>
      <color theme="1"/>
      <name val="Times New Roman"/>
      <family val="1"/>
    </font>
    <font>
      <i/>
      <sz val="11"/>
      <color theme="1"/>
      <name val="Calibri"/>
      <family val="2"/>
      <scheme val="minor"/>
    </font>
    <font>
      <b/>
      <u/>
      <sz val="11"/>
      <color theme="1"/>
      <name val="Times New Roman"/>
      <family val="1"/>
    </font>
    <font>
      <i/>
      <sz val="12"/>
      <color theme="1"/>
      <name val="Times New Roman"/>
      <family val="1"/>
    </font>
    <font>
      <b/>
      <i/>
      <sz val="12"/>
      <color theme="1"/>
      <name val="Times New Roman"/>
      <family val="1"/>
    </font>
    <font>
      <b/>
      <sz val="11"/>
      <color theme="1"/>
      <name val="Calibri"/>
      <family val="2"/>
      <scheme val="minor"/>
    </font>
    <font>
      <sz val="11"/>
      <color rgb="FF000000"/>
      <name val="Calibri"/>
      <family val="2"/>
      <scheme val="minor"/>
    </font>
    <font>
      <sz val="11"/>
      <color theme="1"/>
      <name val="Calibri"/>
      <family val="2"/>
      <scheme val="minor"/>
    </font>
    <font>
      <sz val="11"/>
      <color theme="1"/>
      <name val="Calibri"/>
      <family val="2"/>
    </font>
    <font>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F2CC"/>
        <bgColor indexed="64"/>
      </patternFill>
    </fill>
    <fill>
      <patternFill patternType="solid">
        <fgColor rgb="FFFEF2CB"/>
        <bgColor rgb="FFFEF2CB"/>
      </patternFill>
    </fill>
    <fill>
      <patternFill patternType="solid">
        <fgColor theme="7" tint="0.79998168889431442"/>
        <bgColor rgb="FFFEF2CB"/>
      </patternFill>
    </fill>
  </fills>
  <borders count="44">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double">
        <color indexed="64"/>
      </bottom>
      <diagonal/>
    </border>
    <border>
      <left style="medium">
        <color indexed="64"/>
      </left>
      <right/>
      <top style="double">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double">
        <color indexed="64"/>
      </top>
      <bottom/>
      <diagonal/>
    </border>
    <border>
      <left/>
      <right/>
      <top style="double">
        <color indexed="64"/>
      </top>
      <bottom/>
      <diagonal/>
    </border>
    <border>
      <left style="medium">
        <color indexed="64"/>
      </left>
      <right/>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rgb="FF000000"/>
      </left>
      <right style="medium">
        <color rgb="FF000000"/>
      </right>
      <top style="double">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indexed="64"/>
      </right>
      <top style="thin">
        <color rgb="FF000000"/>
      </top>
      <bottom style="thin">
        <color indexed="64"/>
      </bottom>
      <diagonal/>
    </border>
    <border>
      <left style="medium">
        <color rgb="FF000000"/>
      </left>
      <right style="medium">
        <color rgb="FF000000"/>
      </right>
      <top style="thin">
        <color rgb="FF000000"/>
      </top>
      <bottom style="thin">
        <color indexed="64"/>
      </bottom>
      <diagonal/>
    </border>
    <border>
      <left style="medium">
        <color indexed="64"/>
      </left>
      <right/>
      <top style="double">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rgb="FF000000"/>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indexed="64"/>
      </top>
      <bottom style="thin">
        <color indexed="64"/>
      </bottom>
      <diagonal/>
    </border>
    <border>
      <left style="medium">
        <color rgb="FF000000"/>
      </left>
      <right style="medium">
        <color indexed="64"/>
      </right>
      <top style="thin">
        <color indexed="64"/>
      </top>
      <bottom style="thin">
        <color indexed="64"/>
      </bottom>
      <diagonal/>
    </border>
  </borders>
  <cellStyleXfs count="2">
    <xf numFmtId="0" fontId="0" fillId="0" borderId="0"/>
    <xf numFmtId="0" fontId="15" fillId="0" borderId="0"/>
  </cellStyleXfs>
  <cellXfs count="131">
    <xf numFmtId="0" fontId="0" fillId="0" borderId="0" xfId="0"/>
    <xf numFmtId="0" fontId="0" fillId="0" borderId="0" xfId="0" applyAlignment="1">
      <alignment vertical="center" wrapText="1"/>
    </xf>
    <xf numFmtId="0" fontId="0" fillId="0" borderId="0" xfId="0" applyAlignment="1">
      <alignment vertical="center"/>
    </xf>
    <xf numFmtId="0" fontId="1" fillId="0" borderId="0" xfId="0" applyFont="1" applyAlignment="1">
      <alignment vertical="center" wrapText="1"/>
    </xf>
    <xf numFmtId="0" fontId="1" fillId="0" borderId="4" xfId="0" applyFont="1" applyBorder="1" applyAlignment="1">
      <alignment vertical="center" wrapText="1"/>
    </xf>
    <xf numFmtId="0" fontId="0" fillId="0" borderId="6" xfId="0" applyBorder="1" applyAlignment="1">
      <alignment vertical="center" wrapText="1"/>
    </xf>
    <xf numFmtId="0" fontId="1" fillId="0" borderId="12" xfId="0" applyFont="1" applyBorder="1" applyAlignment="1">
      <alignment vertical="center" wrapText="1"/>
    </xf>
    <xf numFmtId="0" fontId="2" fillId="0" borderId="5" xfId="0" applyFont="1" applyBorder="1" applyAlignment="1">
      <alignment horizontal="center" vertical="top"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0" fillId="0" borderId="3" xfId="0" applyBorder="1" applyAlignment="1">
      <alignment vertical="center"/>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9" fontId="6" fillId="0" borderId="8" xfId="0" quotePrefix="1" applyNumberFormat="1" applyFont="1" applyBorder="1" applyAlignment="1">
      <alignment horizontal="center" vertical="center" wrapText="1"/>
    </xf>
    <xf numFmtId="0" fontId="3" fillId="0" borderId="0" xfId="0" applyFont="1" applyAlignment="1">
      <alignment horizontal="right"/>
    </xf>
    <xf numFmtId="0" fontId="1" fillId="0" borderId="21" xfId="0" applyFont="1" applyBorder="1" applyAlignment="1">
      <alignment vertical="center" wrapText="1"/>
    </xf>
    <xf numFmtId="0" fontId="1" fillId="0" borderId="15" xfId="0" applyFont="1" applyBorder="1" applyAlignment="1">
      <alignment vertical="center" wrapText="1"/>
    </xf>
    <xf numFmtId="0" fontId="1" fillId="0" borderId="17" xfId="0" applyFont="1" applyBorder="1" applyAlignment="1">
      <alignment vertical="center" wrapText="1"/>
    </xf>
    <xf numFmtId="0" fontId="0" fillId="0" borderId="8" xfId="0" applyBorder="1" applyAlignment="1">
      <alignment vertical="center" wrapText="1"/>
    </xf>
    <xf numFmtId="0" fontId="7" fillId="0" borderId="8" xfId="0" applyFont="1" applyBorder="1" applyAlignment="1">
      <alignment horizontal="center" vertical="center" wrapText="1"/>
    </xf>
    <xf numFmtId="0" fontId="2" fillId="0" borderId="24" xfId="0" applyFont="1" applyBorder="1" applyAlignment="1">
      <alignment horizontal="right" vertical="center" wrapText="1"/>
    </xf>
    <xf numFmtId="0" fontId="2" fillId="0" borderId="14" xfId="0" applyFont="1" applyBorder="1" applyAlignment="1">
      <alignment horizontal="right" vertical="center" wrapText="1"/>
    </xf>
    <xf numFmtId="0" fontId="3" fillId="0" borderId="0" xfId="0" applyFont="1" applyAlignment="1">
      <alignment vertical="top" wrapText="1"/>
    </xf>
    <xf numFmtId="9" fontId="7" fillId="0" borderId="8" xfId="0" quotePrefix="1" applyNumberFormat="1" applyFont="1" applyBorder="1" applyAlignment="1">
      <alignment horizontal="center" vertical="center" wrapText="1"/>
    </xf>
    <xf numFmtId="0" fontId="1" fillId="0" borderId="0" xfId="0" applyFont="1" applyAlignment="1">
      <alignment horizontal="right"/>
    </xf>
    <xf numFmtId="0" fontId="0" fillId="0" borderId="18" xfId="0" applyBorder="1" applyAlignment="1">
      <alignment horizontal="center" vertical="center" wrapText="1"/>
    </xf>
    <xf numFmtId="0" fontId="1" fillId="4" borderId="4" xfId="0" applyFont="1" applyFill="1" applyBorder="1" applyAlignment="1">
      <alignment vertical="center" wrapText="1"/>
    </xf>
    <xf numFmtId="164" fontId="0" fillId="4" borderId="15" xfId="0" applyNumberFormat="1" applyFill="1" applyBorder="1" applyAlignment="1">
      <alignment vertical="center" wrapText="1"/>
    </xf>
    <xf numFmtId="164" fontId="0" fillId="4" borderId="16" xfId="0" applyNumberFormat="1" applyFill="1" applyBorder="1" applyAlignment="1">
      <alignment vertical="center" wrapText="1"/>
    </xf>
    <xf numFmtId="164" fontId="0" fillId="4" borderId="17" xfId="0" applyNumberFormat="1" applyFill="1" applyBorder="1" applyAlignment="1">
      <alignment vertical="center" wrapText="1"/>
    </xf>
    <xf numFmtId="164" fontId="0" fillId="3" borderId="15" xfId="0" applyNumberFormat="1" applyFill="1" applyBorder="1" applyAlignment="1">
      <alignment vertical="center" wrapText="1"/>
    </xf>
    <xf numFmtId="164" fontId="0" fillId="4" borderId="9" xfId="0" applyNumberFormat="1" applyFill="1" applyBorder="1" applyAlignment="1">
      <alignment vertical="center" wrapText="1"/>
    </xf>
    <xf numFmtId="164" fontId="0" fillId="4" borderId="19" xfId="0" applyNumberFormat="1" applyFill="1" applyBorder="1" applyAlignment="1">
      <alignment vertical="center" wrapText="1"/>
    </xf>
    <xf numFmtId="164" fontId="0" fillId="4" borderId="6" xfId="0" applyNumberFormat="1" applyFill="1" applyBorder="1" applyAlignment="1">
      <alignment vertical="center" wrapText="1"/>
    </xf>
    <xf numFmtId="164" fontId="0" fillId="3" borderId="10" xfId="0" applyNumberFormat="1" applyFill="1" applyBorder="1" applyAlignment="1">
      <alignment vertical="center" wrapText="1"/>
    </xf>
    <xf numFmtId="0" fontId="9" fillId="2" borderId="11" xfId="0" applyFont="1" applyFill="1" applyBorder="1" applyAlignment="1">
      <alignment vertical="center" wrapText="1"/>
    </xf>
    <xf numFmtId="8" fontId="7" fillId="2" borderId="6" xfId="0" applyNumberFormat="1" applyFont="1" applyFill="1" applyBorder="1" applyAlignment="1">
      <alignment vertical="center" wrapText="1"/>
    </xf>
    <xf numFmtId="8" fontId="7" fillId="2" borderId="8" xfId="0" applyNumberFormat="1" applyFont="1" applyFill="1" applyBorder="1" applyAlignment="1">
      <alignment vertical="center" wrapText="1"/>
    </xf>
    <xf numFmtId="2" fontId="7" fillId="2" borderId="11" xfId="0" applyNumberFormat="1" applyFont="1" applyFill="1" applyBorder="1" applyAlignment="1">
      <alignment vertical="center" wrapText="1"/>
    </xf>
    <xf numFmtId="2" fontId="0" fillId="4" borderId="16" xfId="0" applyNumberFormat="1" applyFill="1" applyBorder="1" applyAlignment="1">
      <alignment vertical="center" wrapText="1"/>
    </xf>
    <xf numFmtId="0" fontId="7" fillId="2" borderId="8" xfId="0" applyFont="1" applyFill="1" applyBorder="1" applyAlignment="1">
      <alignment vertical="center" wrapText="1"/>
    </xf>
    <xf numFmtId="0" fontId="7" fillId="2" borderId="11" xfId="0" applyFont="1" applyFill="1" applyBorder="1" applyAlignment="1">
      <alignment vertical="center" wrapText="1"/>
    </xf>
    <xf numFmtId="164" fontId="7" fillId="2" borderId="8" xfId="0" applyNumberFormat="1" applyFont="1" applyFill="1" applyBorder="1" applyAlignment="1">
      <alignment vertical="center" wrapText="1"/>
    </xf>
    <xf numFmtId="164" fontId="7" fillId="2" borderId="11" xfId="0" applyNumberFormat="1" applyFont="1" applyFill="1" applyBorder="1" applyAlignment="1">
      <alignment vertical="center" wrapText="1"/>
    </xf>
    <xf numFmtId="164" fontId="0" fillId="3" borderId="7" xfId="0" applyNumberFormat="1" applyFill="1" applyBorder="1" applyAlignment="1">
      <alignment vertical="center" wrapText="1"/>
    </xf>
    <xf numFmtId="164" fontId="0" fillId="2" borderId="8" xfId="0" applyNumberFormat="1" applyFill="1" applyBorder="1" applyAlignment="1">
      <alignment vertical="center" wrapText="1"/>
    </xf>
    <xf numFmtId="164" fontId="0" fillId="2" borderId="11" xfId="0" applyNumberFormat="1" applyFill="1" applyBorder="1" applyAlignment="1">
      <alignment vertical="center" wrapText="1"/>
    </xf>
    <xf numFmtId="0" fontId="0" fillId="4" borderId="19" xfId="0" applyFill="1" applyBorder="1" applyAlignment="1">
      <alignment horizontal="center" vertical="center" wrapText="1"/>
    </xf>
    <xf numFmtId="164" fontId="0" fillId="3" borderId="9" xfId="0" applyNumberFormat="1" applyFill="1" applyBorder="1" applyAlignment="1">
      <alignment vertical="center" wrapText="1"/>
    </xf>
    <xf numFmtId="2" fontId="7" fillId="2" borderId="8"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0" fillId="4" borderId="19" xfId="0" applyFill="1" applyBorder="1" applyAlignment="1">
      <alignment vertical="center" wrapText="1"/>
    </xf>
    <xf numFmtId="164" fontId="1" fillId="0" borderId="11" xfId="0" applyNumberFormat="1" applyFont="1" applyBorder="1" applyAlignment="1">
      <alignment horizontal="center" vertical="center" wrapText="1"/>
    </xf>
    <xf numFmtId="0" fontId="7" fillId="2" borderId="9" xfId="0" applyFont="1" applyFill="1" applyBorder="1" applyAlignment="1">
      <alignment vertical="center" wrapText="1"/>
    </xf>
    <xf numFmtId="0" fontId="10" fillId="2" borderId="1" xfId="0" applyFont="1" applyFill="1" applyBorder="1" applyAlignment="1">
      <alignment vertical="center" wrapText="1"/>
    </xf>
    <xf numFmtId="164" fontId="0" fillId="4" borderId="22" xfId="0" applyNumberFormat="1" applyFill="1" applyBorder="1" applyAlignment="1">
      <alignment vertical="center" wrapText="1"/>
    </xf>
    <xf numFmtId="164" fontId="0" fillId="4" borderId="19" xfId="0" applyNumberFormat="1" applyFill="1" applyBorder="1" applyAlignment="1">
      <alignment horizontal="right" vertical="center" wrapText="1"/>
    </xf>
    <xf numFmtId="164" fontId="0" fillId="0" borderId="0" xfId="0" applyNumberFormat="1" applyAlignment="1">
      <alignment vertical="center" wrapText="1"/>
    </xf>
    <xf numFmtId="0" fontId="0" fillId="4" borderId="15" xfId="0" applyFill="1" applyBorder="1" applyAlignment="1">
      <alignment vertical="top" wrapText="1"/>
    </xf>
    <xf numFmtId="0" fontId="0" fillId="4" borderId="12" xfId="0" applyFill="1" applyBorder="1" applyAlignment="1">
      <alignment vertical="top" wrapText="1"/>
    </xf>
    <xf numFmtId="0" fontId="0" fillId="4" borderId="12" xfId="0" applyFill="1" applyBorder="1" applyAlignment="1">
      <alignment vertical="center" wrapText="1"/>
    </xf>
    <xf numFmtId="0" fontId="0" fillId="4" borderId="4" xfId="0" applyFill="1" applyBorder="1" applyAlignment="1">
      <alignment vertical="center" wrapText="1"/>
    </xf>
    <xf numFmtId="0" fontId="0" fillId="5" borderId="12" xfId="0" applyFill="1" applyBorder="1" applyAlignment="1">
      <alignment vertical="top" wrapText="1"/>
    </xf>
    <xf numFmtId="0" fontId="0" fillId="4" borderId="15" xfId="0" applyFill="1" applyBorder="1" applyAlignment="1">
      <alignment vertical="center" wrapText="1"/>
    </xf>
    <xf numFmtId="0" fontId="0" fillId="4" borderId="27" xfId="0" applyFill="1" applyBorder="1" applyAlignment="1">
      <alignment vertical="center" wrapText="1"/>
    </xf>
    <xf numFmtId="164" fontId="0" fillId="4" borderId="28" xfId="0" applyNumberFormat="1" applyFill="1" applyBorder="1" applyAlignment="1">
      <alignment vertical="center" wrapText="1"/>
    </xf>
    <xf numFmtId="0" fontId="0" fillId="4" borderId="4" xfId="0" applyFill="1" applyBorder="1" applyAlignment="1">
      <alignment vertical="top" wrapText="1"/>
    </xf>
    <xf numFmtId="2" fontId="0" fillId="4" borderId="15" xfId="0" applyNumberFormat="1" applyFill="1" applyBorder="1" applyAlignment="1">
      <alignment vertical="center" wrapText="1"/>
    </xf>
    <xf numFmtId="0" fontId="0" fillId="4" borderId="16" xfId="0" applyFill="1" applyBorder="1" applyAlignment="1">
      <alignment vertical="center" wrapText="1"/>
    </xf>
    <xf numFmtId="164" fontId="0" fillId="4" borderId="16" xfId="0" applyNumberFormat="1" applyFill="1" applyBorder="1" applyAlignment="1">
      <alignment horizontal="right" vertical="center" wrapText="1"/>
    </xf>
    <xf numFmtId="0" fontId="0" fillId="6" borderId="31" xfId="0" applyFill="1" applyBorder="1" applyAlignment="1">
      <alignment vertical="center" wrapText="1"/>
    </xf>
    <xf numFmtId="0" fontId="0" fillId="6" borderId="31" xfId="0" applyFill="1" applyBorder="1" applyAlignment="1">
      <alignment vertical="top" wrapText="1"/>
    </xf>
    <xf numFmtId="0" fontId="0" fillId="6" borderId="33" xfId="0" applyFill="1" applyBorder="1" applyAlignment="1">
      <alignment vertical="center" wrapText="1"/>
    </xf>
    <xf numFmtId="164" fontId="0" fillId="6" borderId="32" xfId="0" applyNumberFormat="1" applyFill="1" applyBorder="1" applyAlignment="1">
      <alignment vertical="center" wrapText="1"/>
    </xf>
    <xf numFmtId="2" fontId="0" fillId="4" borderId="19" xfId="0" applyNumberFormat="1" applyFill="1" applyBorder="1" applyAlignment="1">
      <alignment horizontal="right" vertical="center" wrapText="1"/>
    </xf>
    <xf numFmtId="164" fontId="0" fillId="4" borderId="27" xfId="0" applyNumberFormat="1" applyFill="1" applyBorder="1" applyAlignment="1">
      <alignment vertical="center" wrapText="1"/>
    </xf>
    <xf numFmtId="164" fontId="0" fillId="4" borderId="8" xfId="0" applyNumberFormat="1" applyFill="1" applyBorder="1" applyAlignment="1">
      <alignment vertical="center" wrapText="1"/>
    </xf>
    <xf numFmtId="164" fontId="0" fillId="4" borderId="35" xfId="0" applyNumberFormat="1" applyFill="1" applyBorder="1" applyAlignment="1">
      <alignment vertical="center" wrapText="1"/>
    </xf>
    <xf numFmtId="164" fontId="0" fillId="6" borderId="36" xfId="0" applyNumberFormat="1" applyFill="1" applyBorder="1" applyAlignment="1">
      <alignment vertical="center" wrapText="1"/>
    </xf>
    <xf numFmtId="164" fontId="0" fillId="4" borderId="12" xfId="0" applyNumberFormat="1" applyFill="1" applyBorder="1" applyAlignment="1">
      <alignment vertical="center" wrapText="1"/>
    </xf>
    <xf numFmtId="164" fontId="0" fillId="4" borderId="4" xfId="0" applyNumberFormat="1" applyFill="1" applyBorder="1" applyAlignment="1">
      <alignment vertical="center" wrapText="1"/>
    </xf>
    <xf numFmtId="164" fontId="0" fillId="0" borderId="0" xfId="0" applyNumberFormat="1" applyAlignment="1">
      <alignment vertical="center"/>
    </xf>
    <xf numFmtId="164" fontId="13" fillId="6" borderId="30" xfId="1" applyNumberFormat="1" applyFont="1" applyFill="1" applyBorder="1" applyAlignment="1">
      <alignment vertical="center" wrapText="1"/>
    </xf>
    <xf numFmtId="166" fontId="13" fillId="6" borderId="30" xfId="1" applyNumberFormat="1" applyFont="1" applyFill="1" applyBorder="1" applyAlignment="1">
      <alignment vertical="center" wrapText="1"/>
    </xf>
    <xf numFmtId="2" fontId="13" fillId="6" borderId="30" xfId="1" applyNumberFormat="1" applyFont="1" applyFill="1" applyBorder="1" applyAlignment="1">
      <alignment vertical="center" wrapText="1"/>
    </xf>
    <xf numFmtId="164" fontId="3" fillId="0" borderId="0" xfId="0" applyNumberFormat="1" applyFont="1" applyAlignment="1">
      <alignment vertical="top" wrapText="1"/>
    </xf>
    <xf numFmtId="0" fontId="9" fillId="2" borderId="13" xfId="0" applyFont="1" applyFill="1" applyBorder="1" applyAlignment="1">
      <alignment vertical="center" wrapText="1"/>
    </xf>
    <xf numFmtId="0" fontId="0" fillId="4" borderId="34" xfId="0" applyFill="1" applyBorder="1" applyAlignment="1">
      <alignment vertical="center" wrapText="1"/>
    </xf>
    <xf numFmtId="0" fontId="0" fillId="4" borderId="37" xfId="0" applyFill="1" applyBorder="1" applyAlignment="1">
      <alignment vertical="center" wrapText="1"/>
    </xf>
    <xf numFmtId="164" fontId="0" fillId="7" borderId="16" xfId="0" applyNumberFormat="1" applyFill="1" applyBorder="1" applyAlignment="1">
      <alignment horizontal="right" vertical="center" wrapText="1"/>
    </xf>
    <xf numFmtId="164" fontId="0" fillId="7" borderId="38" xfId="0" applyNumberFormat="1" applyFill="1" applyBorder="1" applyAlignment="1">
      <alignment vertical="center" wrapText="1"/>
    </xf>
    <xf numFmtId="164" fontId="0" fillId="7" borderId="39" xfId="0" applyNumberFormat="1" applyFill="1" applyBorder="1" applyAlignment="1">
      <alignment vertical="center" wrapText="1"/>
    </xf>
    <xf numFmtId="164" fontId="0" fillId="4" borderId="15" xfId="0" applyNumberFormat="1" applyFill="1" applyBorder="1" applyAlignment="1">
      <alignment horizontal="right" vertical="center" wrapText="1"/>
    </xf>
    <xf numFmtId="164" fontId="0" fillId="7" borderId="16" xfId="0" applyNumberFormat="1" applyFill="1" applyBorder="1" applyAlignment="1">
      <alignment vertical="center" wrapText="1"/>
    </xf>
    <xf numFmtId="0" fontId="0" fillId="4" borderId="22" xfId="0" applyFill="1" applyBorder="1" applyAlignment="1">
      <alignment horizontal="center" vertical="center" wrapText="1"/>
    </xf>
    <xf numFmtId="2" fontId="0" fillId="4" borderId="19" xfId="0" applyNumberFormat="1" applyFill="1" applyBorder="1" applyAlignment="1">
      <alignment vertical="center" wrapText="1"/>
    </xf>
    <xf numFmtId="0" fontId="0" fillId="6" borderId="29" xfId="0" applyFill="1" applyBorder="1" applyAlignment="1">
      <alignment vertical="top" wrapText="1"/>
    </xf>
    <xf numFmtId="9" fontId="0" fillId="0" borderId="0" xfId="0" applyNumberFormat="1" applyAlignment="1">
      <alignment vertical="center"/>
    </xf>
    <xf numFmtId="0" fontId="0" fillId="4" borderId="31" xfId="1" applyFont="1" applyFill="1" applyBorder="1" applyAlignment="1">
      <alignment vertical="center" wrapText="1"/>
    </xf>
    <xf numFmtId="0" fontId="0" fillId="4" borderId="40" xfId="1" applyFont="1" applyFill="1" applyBorder="1" applyAlignment="1">
      <alignment vertical="center" wrapText="1"/>
    </xf>
    <xf numFmtId="164" fontId="13" fillId="6" borderId="40" xfId="1" applyNumberFormat="1" applyFont="1" applyFill="1" applyBorder="1" applyAlignment="1">
      <alignment vertical="center" wrapText="1"/>
    </xf>
    <xf numFmtId="165" fontId="13" fillId="6" borderId="40" xfId="1" applyNumberFormat="1" applyFont="1" applyFill="1" applyBorder="1" applyAlignment="1">
      <alignment vertical="center" wrapText="1"/>
    </xf>
    <xf numFmtId="164" fontId="0" fillId="3" borderId="22" xfId="0" applyNumberFormat="1" applyFill="1" applyBorder="1" applyAlignment="1">
      <alignment vertical="center" wrapText="1"/>
    </xf>
    <xf numFmtId="164" fontId="14" fillId="6" borderId="41" xfId="0" applyNumberFormat="1" applyFont="1" applyFill="1" applyBorder="1" applyAlignment="1">
      <alignment vertical="center" wrapText="1"/>
    </xf>
    <xf numFmtId="164" fontId="0" fillId="3" borderId="43" xfId="0" applyNumberFormat="1" applyFill="1" applyBorder="1" applyAlignment="1">
      <alignment vertical="center" wrapText="1"/>
    </xf>
    <xf numFmtId="164" fontId="0" fillId="3" borderId="16" xfId="0" applyNumberFormat="1" applyFill="1" applyBorder="1" applyAlignment="1">
      <alignment vertical="center" wrapText="1"/>
    </xf>
    <xf numFmtId="164" fontId="14" fillId="6" borderId="42" xfId="0" applyNumberFormat="1" applyFont="1" applyFill="1" applyBorder="1" applyAlignment="1">
      <alignment vertical="center" wrapText="1"/>
    </xf>
    <xf numFmtId="0" fontId="0" fillId="4" borderId="21" xfId="0" applyFill="1" applyBorder="1" applyAlignment="1">
      <alignment vertical="center" wrapText="1"/>
    </xf>
    <xf numFmtId="0" fontId="0" fillId="4" borderId="1" xfId="0" applyFill="1" applyBorder="1" applyAlignment="1">
      <alignment vertical="center" wrapText="1"/>
    </xf>
    <xf numFmtId="0" fontId="12" fillId="4" borderId="27" xfId="0" applyFont="1" applyFill="1" applyBorder="1" applyAlignment="1">
      <alignment vertical="top"/>
    </xf>
    <xf numFmtId="0" fontId="0" fillId="5" borderId="12" xfId="0" applyFill="1" applyBorder="1" applyAlignment="1">
      <alignment vertical="center" wrapText="1"/>
    </xf>
    <xf numFmtId="164" fontId="0" fillId="3" borderId="21" xfId="0" applyNumberFormat="1" applyFill="1" applyBorder="1" applyAlignment="1">
      <alignment vertical="center" wrapText="1"/>
    </xf>
    <xf numFmtId="164" fontId="0" fillId="3" borderId="38" xfId="0" applyNumberFormat="1" applyFill="1" applyBorder="1" applyAlignment="1">
      <alignment vertical="center" wrapText="1"/>
    </xf>
    <xf numFmtId="0" fontId="0" fillId="5" borderId="4" xfId="0" applyFill="1" applyBorder="1" applyAlignment="1">
      <alignment vertical="center" wrapText="1"/>
    </xf>
    <xf numFmtId="0" fontId="0" fillId="0" borderId="2" xfId="0" applyBorder="1" applyAlignment="1">
      <alignment horizontal="center" vertical="center" wrapText="1"/>
    </xf>
    <xf numFmtId="0" fontId="3" fillId="0" borderId="0" xfId="0" applyFont="1" applyAlignment="1">
      <alignment horizontal="left" vertical="center" wrapText="1"/>
    </xf>
    <xf numFmtId="0" fontId="11" fillId="0" borderId="20" xfId="0" applyFont="1" applyBorder="1" applyAlignment="1">
      <alignment horizontal="left"/>
    </xf>
    <xf numFmtId="0" fontId="6" fillId="0" borderId="25" xfId="0" applyFont="1" applyBorder="1" applyAlignment="1">
      <alignment horizontal="center" vertical="center" wrapText="1"/>
    </xf>
    <xf numFmtId="0" fontId="6" fillId="0" borderId="18" xfId="0" applyFont="1" applyBorder="1" applyAlignment="1">
      <alignment horizontal="center" vertical="center" wrapText="1"/>
    </xf>
    <xf numFmtId="0" fontId="0" fillId="0" borderId="20" xfId="0" applyBorder="1" applyAlignment="1">
      <alignment horizontal="left"/>
    </xf>
    <xf numFmtId="0" fontId="2" fillId="0" borderId="24" xfId="0" applyFont="1" applyBorder="1" applyAlignment="1">
      <alignment horizontal="right" vertical="center" wrapText="1"/>
    </xf>
    <xf numFmtId="0" fontId="2" fillId="0" borderId="23" xfId="0" applyFont="1" applyBorder="1" applyAlignment="1">
      <alignment horizontal="right" vertical="center" wrapText="1"/>
    </xf>
    <xf numFmtId="0" fontId="3" fillId="0" borderId="0" xfId="0" applyFont="1" applyAlignment="1">
      <alignment horizontal="left" vertical="top" wrapText="1"/>
    </xf>
    <xf numFmtId="0" fontId="7" fillId="0" borderId="25" xfId="0" applyFont="1" applyBorder="1" applyAlignment="1">
      <alignment horizontal="center" vertical="center" wrapText="1"/>
    </xf>
    <xf numFmtId="0" fontId="7" fillId="0" borderId="1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0" fillId="0" borderId="20" xfId="0" applyBorder="1" applyAlignment="1">
      <alignment horizontal="left" vertical="center"/>
    </xf>
    <xf numFmtId="164" fontId="7" fillId="2" borderId="13" xfId="0" applyNumberFormat="1" applyFont="1" applyFill="1" applyBorder="1" applyAlignment="1">
      <alignment horizontal="center" vertical="center" wrapText="1"/>
    </xf>
    <xf numFmtId="164" fontId="7" fillId="2" borderId="26" xfId="0" applyNumberFormat="1" applyFont="1" applyFill="1" applyBorder="1" applyAlignment="1">
      <alignment horizontal="center" vertical="center" wrapText="1"/>
    </xf>
  </cellXfs>
  <cellStyles count="2">
    <cellStyle name="Normal" xfId="0" builtinId="0"/>
    <cellStyle name="Normal 2" xfId="1" xr:uid="{537B71A4-7758-4766-BCB6-9250B6E8899E}"/>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5BDBE-AE95-4965-A97B-1B2466095CCF}">
  <dimension ref="A1:H23"/>
  <sheetViews>
    <sheetView tabSelected="1" workbookViewId="0">
      <selection activeCell="B17" sqref="B17"/>
    </sheetView>
  </sheetViews>
  <sheetFormatPr defaultColWidth="9.21875" defaultRowHeight="14.4" x14ac:dyDescent="0.3"/>
  <cols>
    <col min="1" max="1" width="23.44140625" style="2" customWidth="1"/>
    <col min="2" max="3" width="22.44140625" style="2" customWidth="1"/>
    <col min="4" max="4" width="26.44140625" style="2" customWidth="1"/>
    <col min="5" max="6" width="9.21875" style="2"/>
    <col min="7" max="7" width="21.5546875" style="2" bestFit="1" customWidth="1"/>
    <col min="8" max="8" width="14.44140625" style="2" customWidth="1"/>
    <col min="9" max="16384" width="9.21875" style="2"/>
  </cols>
  <sheetData>
    <row r="1" spans="1:4" x14ac:dyDescent="0.3">
      <c r="A1" s="15" t="s">
        <v>15</v>
      </c>
      <c r="B1" s="117" t="s">
        <v>88</v>
      </c>
      <c r="C1" s="117"/>
      <c r="D1" s="117"/>
    </row>
    <row r="2" spans="1:4" ht="15" thickBot="1" x14ac:dyDescent="0.35">
      <c r="B2" s="10"/>
    </row>
    <row r="3" spans="1:4" s="1" customFormat="1" ht="62.4" x14ac:dyDescent="0.3">
      <c r="A3" s="115"/>
      <c r="B3" s="7" t="s">
        <v>71</v>
      </c>
      <c r="C3" s="7" t="s">
        <v>72</v>
      </c>
      <c r="D3" s="7" t="s">
        <v>73</v>
      </c>
    </row>
    <row r="4" spans="1:4" s="1" customFormat="1" ht="36" customHeight="1" x14ac:dyDescent="0.3">
      <c r="A4" s="115"/>
      <c r="B4" s="9" t="s">
        <v>11</v>
      </c>
      <c r="C4" s="9" t="s">
        <v>0</v>
      </c>
      <c r="D4" s="9" t="s">
        <v>74</v>
      </c>
    </row>
    <row r="5" spans="1:4" s="1" customFormat="1" ht="16.5" customHeight="1" thickBot="1" x14ac:dyDescent="0.35">
      <c r="A5" s="26"/>
      <c r="B5" s="8"/>
      <c r="C5" s="118" t="s">
        <v>56</v>
      </c>
      <c r="D5" s="119"/>
    </row>
    <row r="6" spans="1:4" s="1" customFormat="1" ht="27" customHeight="1" thickTop="1" thickBot="1" x14ac:dyDescent="0.35">
      <c r="A6" s="36" t="s">
        <v>70</v>
      </c>
      <c r="B6" s="42"/>
      <c r="C6" s="54"/>
      <c r="D6" s="54"/>
    </row>
    <row r="7" spans="1:4" s="1" customFormat="1" ht="20.100000000000001" customHeight="1" thickTop="1" x14ac:dyDescent="0.3">
      <c r="A7" s="16" t="s">
        <v>7</v>
      </c>
      <c r="B7" s="56">
        <v>972359.03100000008</v>
      </c>
      <c r="C7" s="28">
        <v>316083.40999999997</v>
      </c>
      <c r="D7" s="28">
        <v>656275.62100000004</v>
      </c>
    </row>
    <row r="8" spans="1:4" s="1" customFormat="1" ht="20.100000000000001" customHeight="1" thickBot="1" x14ac:dyDescent="0.35">
      <c r="A8" s="18" t="s">
        <v>1</v>
      </c>
      <c r="B8" s="33">
        <v>213052.36345000003</v>
      </c>
      <c r="C8" s="33">
        <v>66746.22</v>
      </c>
      <c r="D8" s="33">
        <v>146306.14345000003</v>
      </c>
    </row>
    <row r="9" spans="1:4" s="1" customFormat="1" ht="27" customHeight="1" thickTop="1" thickBot="1" x14ac:dyDescent="0.35">
      <c r="A9" s="55" t="s">
        <v>2</v>
      </c>
      <c r="B9" s="54"/>
      <c r="C9" s="54"/>
      <c r="D9" s="42"/>
    </row>
    <row r="10" spans="1:4" s="1" customFormat="1" ht="20.100000000000001" customHeight="1" thickTop="1" x14ac:dyDescent="0.3">
      <c r="A10" s="17" t="s">
        <v>23</v>
      </c>
      <c r="B10" s="28">
        <v>55795</v>
      </c>
      <c r="C10" s="28">
        <v>21377.5</v>
      </c>
      <c r="D10" s="56">
        <v>34417.5</v>
      </c>
    </row>
    <row r="11" spans="1:4" s="1" customFormat="1" ht="20.100000000000001" customHeight="1" x14ac:dyDescent="0.3">
      <c r="A11" s="6" t="s">
        <v>3</v>
      </c>
      <c r="B11" s="29">
        <v>40075</v>
      </c>
      <c r="C11" s="29">
        <v>23126.25</v>
      </c>
      <c r="D11" s="29">
        <v>16948.75</v>
      </c>
    </row>
    <row r="12" spans="1:4" s="1" customFormat="1" ht="20.100000000000001" customHeight="1" x14ac:dyDescent="0.3">
      <c r="A12" s="6" t="s">
        <v>4</v>
      </c>
      <c r="B12" s="29">
        <v>20500</v>
      </c>
      <c r="C12" s="29">
        <v>7175</v>
      </c>
      <c r="D12" s="29">
        <v>13325</v>
      </c>
    </row>
    <row r="13" spans="1:4" s="1" customFormat="1" ht="20.100000000000001" customHeight="1" x14ac:dyDescent="0.3">
      <c r="A13" s="6" t="s">
        <v>8</v>
      </c>
      <c r="B13" s="29">
        <v>700742.57000000007</v>
      </c>
      <c r="C13" s="29">
        <v>279161.03999999998</v>
      </c>
      <c r="D13" s="29">
        <v>421581.53</v>
      </c>
    </row>
    <row r="14" spans="1:4" s="1" customFormat="1" ht="20.100000000000001" customHeight="1" x14ac:dyDescent="0.3">
      <c r="A14" s="6" t="s">
        <v>9</v>
      </c>
      <c r="B14" s="29">
        <v>645128.66999999993</v>
      </c>
      <c r="C14" s="29">
        <v>224221.03</v>
      </c>
      <c r="D14" s="29">
        <v>420907.64000000007</v>
      </c>
    </row>
    <row r="15" spans="1:4" s="1" customFormat="1" ht="20.100000000000001" customHeight="1" thickBot="1" x14ac:dyDescent="0.35">
      <c r="A15" s="4" t="s">
        <v>10</v>
      </c>
      <c r="B15" s="30">
        <v>22724.32</v>
      </c>
      <c r="C15" s="30">
        <v>2486.5</v>
      </c>
      <c r="D15" s="33">
        <v>20237.82</v>
      </c>
    </row>
    <row r="16" spans="1:4" s="1" customFormat="1" ht="16.8" thickTop="1" thickBot="1" x14ac:dyDescent="0.35">
      <c r="A16" s="11" t="s">
        <v>12</v>
      </c>
      <c r="B16" s="12" t="s">
        <v>13</v>
      </c>
      <c r="C16" s="12" t="s">
        <v>13</v>
      </c>
      <c r="D16" s="13" t="s">
        <v>75</v>
      </c>
    </row>
    <row r="17" spans="1:8" s="1" customFormat="1" ht="32.4" thickTop="1" thickBot="1" x14ac:dyDescent="0.35">
      <c r="A17" s="22" t="s">
        <v>5</v>
      </c>
      <c r="B17" s="35">
        <v>2670376.9544499996</v>
      </c>
      <c r="C17" s="35">
        <v>940376.95</v>
      </c>
      <c r="D17" s="35">
        <v>1730000.0044500004</v>
      </c>
      <c r="G17" s="58"/>
    </row>
    <row r="18" spans="1:8" ht="15.6" x14ac:dyDescent="0.3">
      <c r="A18" s="3" t="s">
        <v>6</v>
      </c>
      <c r="C18" s="98"/>
      <c r="D18" s="98"/>
      <c r="G18" s="1"/>
      <c r="H18" s="1"/>
    </row>
    <row r="19" spans="1:8" x14ac:dyDescent="0.3">
      <c r="A19" s="116" t="s">
        <v>33</v>
      </c>
      <c r="B19" s="116"/>
      <c r="C19" s="116"/>
      <c r="D19" s="116"/>
      <c r="G19" s="1"/>
      <c r="H19" s="1"/>
    </row>
    <row r="20" spans="1:8" x14ac:dyDescent="0.3">
      <c r="A20" s="116"/>
      <c r="B20" s="116"/>
      <c r="C20" s="116"/>
      <c r="D20" s="116"/>
      <c r="G20" s="1"/>
      <c r="H20" s="1"/>
    </row>
    <row r="21" spans="1:8" x14ac:dyDescent="0.3">
      <c r="A21" s="116"/>
      <c r="B21" s="116"/>
      <c r="C21" s="116"/>
      <c r="D21" s="116"/>
      <c r="G21" s="1"/>
      <c r="H21" s="1"/>
    </row>
    <row r="22" spans="1:8" ht="81.75" customHeight="1" x14ac:dyDescent="0.3">
      <c r="A22" s="116"/>
      <c r="B22" s="116"/>
      <c r="C22" s="116"/>
      <c r="D22" s="116"/>
    </row>
    <row r="23" spans="1:8" x14ac:dyDescent="0.3">
      <c r="B23" s="82"/>
      <c r="C23" s="82"/>
      <c r="D23" s="82"/>
    </row>
  </sheetData>
  <mergeCells count="4">
    <mergeCell ref="A3:A4"/>
    <mergeCell ref="A19:D22"/>
    <mergeCell ref="B1:D1"/>
    <mergeCell ref="C5:D5"/>
  </mergeCells>
  <printOptions horizontalCentered="1"/>
  <pageMargins left="0.2" right="0.2" top="0.5" bottom="0.5" header="0.3" footer="0.3"/>
  <pageSetup orientation="portrait" r:id="rId1"/>
  <headerFooter>
    <oddHeader>&amp;C&amp;"Times New Roman,Bold"&amp;12REGIONAL SCHOOL BASED PREVENTION EBP
ATTACHMENT D:  COST PROPOSAL - BUDGET SUMMARY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1B681-561F-43B1-B3A5-8D76023448D6}">
  <dimension ref="A1:I30"/>
  <sheetViews>
    <sheetView workbookViewId="0">
      <selection activeCell="E23" sqref="E23"/>
    </sheetView>
  </sheetViews>
  <sheetFormatPr defaultColWidth="9.21875" defaultRowHeight="14.4" x14ac:dyDescent="0.3"/>
  <cols>
    <col min="1" max="1" width="28" style="2" customWidth="1"/>
    <col min="2" max="6" width="12.5546875" style="2" customWidth="1"/>
    <col min="7" max="7" width="14.5546875" style="2" customWidth="1"/>
    <col min="8" max="8" width="13.5546875" style="2" customWidth="1"/>
    <col min="9" max="9" width="12.5546875" style="2" customWidth="1"/>
    <col min="10" max="16384" width="9.21875" style="2"/>
  </cols>
  <sheetData>
    <row r="1" spans="1:9" ht="15.6" x14ac:dyDescent="0.3">
      <c r="A1" s="25" t="s">
        <v>15</v>
      </c>
      <c r="B1" s="120" t="s">
        <v>88</v>
      </c>
      <c r="C1" s="120"/>
      <c r="D1" s="120"/>
    </row>
    <row r="2" spans="1:9" ht="15" thickBot="1" x14ac:dyDescent="0.35">
      <c r="B2" s="10"/>
    </row>
    <row r="3" spans="1:9" s="1" customFormat="1" ht="78" x14ac:dyDescent="0.3">
      <c r="A3" s="115"/>
      <c r="B3" s="7" t="s">
        <v>17</v>
      </c>
      <c r="C3" s="7" t="s">
        <v>16</v>
      </c>
      <c r="D3" s="7" t="s">
        <v>18</v>
      </c>
      <c r="E3" s="7" t="s">
        <v>94</v>
      </c>
      <c r="F3" s="7" t="s">
        <v>54</v>
      </c>
      <c r="G3" s="7" t="s">
        <v>55</v>
      </c>
      <c r="H3" s="7" t="s">
        <v>57</v>
      </c>
      <c r="I3" s="7" t="s">
        <v>58</v>
      </c>
    </row>
    <row r="4" spans="1:9" s="1" customFormat="1" ht="21" customHeight="1" thickBot="1" x14ac:dyDescent="0.35">
      <c r="A4" s="115"/>
      <c r="B4" s="14" t="s">
        <v>19</v>
      </c>
      <c r="C4" s="14" t="s">
        <v>19</v>
      </c>
      <c r="D4" s="9" t="s">
        <v>29</v>
      </c>
      <c r="E4" s="20" t="s">
        <v>25</v>
      </c>
      <c r="F4" s="20" t="s">
        <v>26</v>
      </c>
      <c r="G4" s="20" t="s">
        <v>24</v>
      </c>
      <c r="H4" s="124" t="s">
        <v>69</v>
      </c>
      <c r="I4" s="125"/>
    </row>
    <row r="5" spans="1:9" s="1" customFormat="1" ht="27" customHeight="1" thickTop="1" thickBot="1" x14ac:dyDescent="0.35">
      <c r="A5" s="36" t="s">
        <v>14</v>
      </c>
      <c r="B5" s="37">
        <v>50000</v>
      </c>
      <c r="C5" s="38">
        <v>5000</v>
      </c>
      <c r="D5" s="39">
        <v>0.5</v>
      </c>
      <c r="E5" s="43">
        <f>B5*D5</f>
        <v>25000</v>
      </c>
      <c r="F5" s="43">
        <f>C5*D5</f>
        <v>2500</v>
      </c>
      <c r="G5" s="43">
        <f>E5+F5</f>
        <v>27500</v>
      </c>
      <c r="H5" s="46">
        <v>0</v>
      </c>
      <c r="I5" s="47">
        <v>27500</v>
      </c>
    </row>
    <row r="6" spans="1:9" s="1" customFormat="1" ht="20.100000000000001" customHeight="1" thickTop="1" x14ac:dyDescent="0.3">
      <c r="A6" s="64" t="s">
        <v>76</v>
      </c>
      <c r="B6" s="28">
        <v>104313</v>
      </c>
      <c r="C6" s="28">
        <v>34579.759499999993</v>
      </c>
      <c r="D6" s="68">
        <v>0.1</v>
      </c>
      <c r="E6" s="31">
        <v>10431.300000000001</v>
      </c>
      <c r="F6" s="31">
        <v>3457.9759499999996</v>
      </c>
      <c r="G6" s="31">
        <v>13889.275950000001</v>
      </c>
      <c r="H6" s="32">
        <v>10431.299999999999</v>
      </c>
      <c r="I6" s="32">
        <v>0</v>
      </c>
    </row>
    <row r="7" spans="1:9" s="1" customFormat="1" ht="20.100000000000001" customHeight="1" x14ac:dyDescent="0.3">
      <c r="A7" s="61" t="s">
        <v>77</v>
      </c>
      <c r="B7" s="29">
        <v>53270</v>
      </c>
      <c r="C7" s="29">
        <v>17659.004999999997</v>
      </c>
      <c r="D7" s="40">
        <v>1</v>
      </c>
      <c r="E7" s="106">
        <v>53270</v>
      </c>
      <c r="F7" s="106">
        <v>17659.004999999997</v>
      </c>
      <c r="G7" s="106">
        <v>70929.005000000005</v>
      </c>
      <c r="H7" s="29">
        <v>70929.009999999995</v>
      </c>
      <c r="I7" s="33">
        <v>0</v>
      </c>
    </row>
    <row r="8" spans="1:9" s="1" customFormat="1" ht="20.100000000000001" customHeight="1" x14ac:dyDescent="0.3">
      <c r="A8" s="61" t="s">
        <v>78</v>
      </c>
      <c r="B8" s="29">
        <v>37200</v>
      </c>
      <c r="C8" s="29">
        <v>12331.8</v>
      </c>
      <c r="D8" s="40">
        <v>0.5</v>
      </c>
      <c r="E8" s="103">
        <v>18600</v>
      </c>
      <c r="F8" s="103">
        <v>6165.9</v>
      </c>
      <c r="G8" s="103">
        <v>24765.9</v>
      </c>
      <c r="H8" s="56">
        <v>12382.95</v>
      </c>
      <c r="I8" s="29">
        <v>12382.95</v>
      </c>
    </row>
    <row r="9" spans="1:9" s="1" customFormat="1" ht="20.100000000000001" customHeight="1" x14ac:dyDescent="0.3">
      <c r="A9" s="100" t="s">
        <v>111</v>
      </c>
      <c r="B9" s="101">
        <v>96373</v>
      </c>
      <c r="C9" s="101">
        <v>11795.54</v>
      </c>
      <c r="D9" s="102">
        <v>0.85</v>
      </c>
      <c r="E9" s="105">
        <v>81917.05</v>
      </c>
      <c r="F9" s="106">
        <v>10026.209000000001</v>
      </c>
      <c r="G9" s="106">
        <v>91943.259000000005</v>
      </c>
      <c r="H9" s="29">
        <v>59763.119000000006</v>
      </c>
      <c r="I9" s="107">
        <v>32180.14</v>
      </c>
    </row>
    <row r="10" spans="1:9" s="1" customFormat="1" ht="28.8" x14ac:dyDescent="0.3">
      <c r="A10" s="99" t="s">
        <v>112</v>
      </c>
      <c r="B10" s="83">
        <v>86773.38</v>
      </c>
      <c r="C10" s="83">
        <v>22250.080000000002</v>
      </c>
      <c r="D10" s="84">
        <v>0.9</v>
      </c>
      <c r="E10" s="105">
        <v>78096.042000000001</v>
      </c>
      <c r="F10" s="106">
        <v>20025.072000000004</v>
      </c>
      <c r="G10" s="106">
        <v>98121.114000000001</v>
      </c>
      <c r="H10" s="29">
        <v>63778.724099999999</v>
      </c>
      <c r="I10" s="107">
        <v>34342.389900000002</v>
      </c>
    </row>
    <row r="11" spans="1:9" s="1" customFormat="1" ht="20.100000000000001" customHeight="1" x14ac:dyDescent="0.3">
      <c r="A11" s="99" t="s">
        <v>113</v>
      </c>
      <c r="B11" s="83">
        <v>90859.39</v>
      </c>
      <c r="C11" s="83">
        <v>20450.580000000002</v>
      </c>
      <c r="D11" s="85">
        <v>0.9</v>
      </c>
      <c r="E11" s="105">
        <v>81773.451000000001</v>
      </c>
      <c r="F11" s="106">
        <v>18405.522000000001</v>
      </c>
      <c r="G11" s="106">
        <v>100178.973</v>
      </c>
      <c r="H11" s="29">
        <v>65116.332999999999</v>
      </c>
      <c r="I11" s="107">
        <v>35062.639999999999</v>
      </c>
    </row>
    <row r="12" spans="1:9" s="1" customFormat="1" ht="20.100000000000001" customHeight="1" x14ac:dyDescent="0.3">
      <c r="A12" s="99" t="s">
        <v>114</v>
      </c>
      <c r="B12" s="83">
        <v>75301.240000000005</v>
      </c>
      <c r="C12" s="83">
        <v>18129.45</v>
      </c>
      <c r="D12" s="85">
        <v>0.95</v>
      </c>
      <c r="E12" s="105">
        <v>71536.178</v>
      </c>
      <c r="F12" s="106">
        <v>17222.977500000001</v>
      </c>
      <c r="G12" s="106">
        <v>88759.155499999993</v>
      </c>
      <c r="H12" s="29">
        <v>57693.451099999991</v>
      </c>
      <c r="I12" s="107">
        <v>31065.704399999999</v>
      </c>
    </row>
    <row r="13" spans="1:9" s="1" customFormat="1" ht="20.100000000000001" customHeight="1" x14ac:dyDescent="0.3">
      <c r="A13" s="99" t="s">
        <v>119</v>
      </c>
      <c r="B13" s="83">
        <v>68800</v>
      </c>
      <c r="C13" s="83">
        <v>18370</v>
      </c>
      <c r="D13" s="85">
        <v>0.6</v>
      </c>
      <c r="E13" s="105">
        <v>41280</v>
      </c>
      <c r="F13" s="106">
        <v>11022</v>
      </c>
      <c r="G13" s="106">
        <v>52302</v>
      </c>
      <c r="H13" s="29">
        <v>33996.300000000003</v>
      </c>
      <c r="I13" s="107">
        <v>18305.7</v>
      </c>
    </row>
    <row r="14" spans="1:9" s="1" customFormat="1" ht="20.100000000000001" customHeight="1" x14ac:dyDescent="0.3">
      <c r="A14" s="99" t="s">
        <v>115</v>
      </c>
      <c r="B14" s="83">
        <v>62624</v>
      </c>
      <c r="C14" s="83">
        <v>8024.8</v>
      </c>
      <c r="D14" s="85">
        <v>1</v>
      </c>
      <c r="E14" s="105">
        <v>62624</v>
      </c>
      <c r="F14" s="106">
        <v>8024.8</v>
      </c>
      <c r="G14" s="106">
        <v>70648.800000000003</v>
      </c>
      <c r="H14" s="29">
        <v>45921.72</v>
      </c>
      <c r="I14" s="107">
        <v>24727.08</v>
      </c>
    </row>
    <row r="15" spans="1:9" s="1" customFormat="1" ht="20.100000000000001" customHeight="1" x14ac:dyDescent="0.3">
      <c r="A15" s="99" t="s">
        <v>116</v>
      </c>
      <c r="B15" s="83">
        <v>68957.47</v>
      </c>
      <c r="C15" s="83">
        <v>18026.59</v>
      </c>
      <c r="D15" s="85">
        <v>1</v>
      </c>
      <c r="E15" s="105">
        <v>68957.47</v>
      </c>
      <c r="F15" s="106">
        <v>18026.59</v>
      </c>
      <c r="G15" s="106">
        <v>86984.06</v>
      </c>
      <c r="H15" s="29">
        <v>56539.638999999996</v>
      </c>
      <c r="I15" s="107">
        <v>30444.420999999998</v>
      </c>
    </row>
    <row r="16" spans="1:9" s="1" customFormat="1" ht="20.100000000000001" customHeight="1" x14ac:dyDescent="0.3">
      <c r="A16" s="99" t="s">
        <v>117</v>
      </c>
      <c r="B16" s="83">
        <v>53045</v>
      </c>
      <c r="C16" s="83">
        <v>15239</v>
      </c>
      <c r="D16" s="85">
        <v>0.75</v>
      </c>
      <c r="E16" s="105">
        <v>39783.75</v>
      </c>
      <c r="F16" s="106">
        <v>11429.25</v>
      </c>
      <c r="G16" s="106">
        <v>51213</v>
      </c>
      <c r="H16" s="29">
        <v>33288.449999999997</v>
      </c>
      <c r="I16" s="107">
        <v>17924.55</v>
      </c>
    </row>
    <row r="17" spans="1:9" s="1" customFormat="1" ht="20.100000000000001" customHeight="1" x14ac:dyDescent="0.3">
      <c r="A17" s="99" t="s">
        <v>118</v>
      </c>
      <c r="B17" s="83">
        <v>58349.5</v>
      </c>
      <c r="C17" s="83">
        <v>17484.900000000001</v>
      </c>
      <c r="D17" s="85">
        <v>0.5</v>
      </c>
      <c r="E17" s="105">
        <v>29174.75</v>
      </c>
      <c r="F17" s="106">
        <v>8742.4500000000007</v>
      </c>
      <c r="G17" s="106">
        <v>37917.199999999997</v>
      </c>
      <c r="H17" s="29">
        <v>24646.179999999997</v>
      </c>
      <c r="I17" s="107">
        <v>13271.02</v>
      </c>
    </row>
    <row r="18" spans="1:9" s="1" customFormat="1" ht="28.8" x14ac:dyDescent="0.3">
      <c r="A18" s="99" t="s">
        <v>110</v>
      </c>
      <c r="B18" s="83">
        <v>57000</v>
      </c>
      <c r="C18" s="83">
        <v>16030</v>
      </c>
      <c r="D18" s="85">
        <v>3</v>
      </c>
      <c r="E18" s="105">
        <v>171000</v>
      </c>
      <c r="F18" s="106">
        <v>48090</v>
      </c>
      <c r="G18" s="106">
        <v>219090</v>
      </c>
      <c r="H18" s="78">
        <v>142408.5</v>
      </c>
      <c r="I18" s="104">
        <v>76681.5</v>
      </c>
    </row>
    <row r="19" spans="1:9" s="1" customFormat="1" ht="43.2" x14ac:dyDescent="0.3">
      <c r="A19" s="61" t="s">
        <v>120</v>
      </c>
      <c r="B19" s="29">
        <v>15300</v>
      </c>
      <c r="C19" s="29">
        <v>1170.45</v>
      </c>
      <c r="D19" s="40">
        <v>10</v>
      </c>
      <c r="E19" s="106">
        <v>153000</v>
      </c>
      <c r="F19" s="106">
        <v>11704.5</v>
      </c>
      <c r="G19" s="106">
        <v>164704.5</v>
      </c>
      <c r="H19" s="29">
        <v>107057.93</v>
      </c>
      <c r="I19" s="33">
        <v>57646.58</v>
      </c>
    </row>
    <row r="20" spans="1:9" s="1" customFormat="1" x14ac:dyDescent="0.3">
      <c r="A20" s="111" t="s">
        <v>135</v>
      </c>
      <c r="B20" s="29"/>
      <c r="C20" s="29"/>
      <c r="D20" s="40"/>
      <c r="E20" s="106">
        <v>748</v>
      </c>
      <c r="F20" s="106">
        <v>0</v>
      </c>
      <c r="G20" s="106">
        <v>748</v>
      </c>
      <c r="H20" s="29">
        <v>0</v>
      </c>
      <c r="I20" s="33">
        <v>748</v>
      </c>
    </row>
    <row r="21" spans="1:9" s="1" customFormat="1" ht="20.100000000000001" customHeight="1" thickBot="1" x14ac:dyDescent="0.35">
      <c r="A21" s="61" t="s">
        <v>104</v>
      </c>
      <c r="B21" s="30">
        <v>63544</v>
      </c>
      <c r="C21" s="30">
        <v>19063.2</v>
      </c>
      <c r="D21" s="96">
        <v>0.16</v>
      </c>
      <c r="E21" s="103">
        <v>10167.040000000001</v>
      </c>
      <c r="F21" s="103">
        <v>3050.1120000000001</v>
      </c>
      <c r="G21" s="103">
        <v>13217.152000000002</v>
      </c>
      <c r="H21" s="34">
        <v>2.000000002226443E-3</v>
      </c>
      <c r="I21" s="30">
        <v>13217.15</v>
      </c>
    </row>
    <row r="22" spans="1:9" s="1" customFormat="1" ht="17.25" customHeight="1" thickTop="1" thickBot="1" x14ac:dyDescent="0.35">
      <c r="A22" s="11" t="s">
        <v>28</v>
      </c>
      <c r="B22" s="12" t="s">
        <v>27</v>
      </c>
      <c r="C22" s="12" t="s">
        <v>27</v>
      </c>
      <c r="D22" s="13" t="s">
        <v>27</v>
      </c>
      <c r="E22" s="13" t="s">
        <v>27</v>
      </c>
      <c r="F22" s="13" t="s">
        <v>27</v>
      </c>
      <c r="G22" s="13" t="s">
        <v>21</v>
      </c>
      <c r="H22" s="13" t="s">
        <v>20</v>
      </c>
      <c r="I22" s="13" t="s">
        <v>27</v>
      </c>
    </row>
    <row r="23" spans="1:9" s="1" customFormat="1" ht="33" customHeight="1" thickTop="1" thickBot="1" x14ac:dyDescent="0.35">
      <c r="A23" s="121" t="s">
        <v>22</v>
      </c>
      <c r="B23" s="121"/>
      <c r="C23" s="121"/>
      <c r="D23" s="122"/>
      <c r="E23" s="35">
        <v>972359.03100000008</v>
      </c>
      <c r="F23" s="35">
        <v>213052.36345000003</v>
      </c>
      <c r="G23" s="35">
        <v>1185411.39445</v>
      </c>
      <c r="H23" s="35">
        <v>783953.60820000002</v>
      </c>
      <c r="I23" s="45">
        <v>397999.82530000003</v>
      </c>
    </row>
    <row r="24" spans="1:9" ht="15.6" x14ac:dyDescent="0.3">
      <c r="A24" s="3" t="s">
        <v>6</v>
      </c>
    </row>
    <row r="25" spans="1:9" ht="15" customHeight="1" x14ac:dyDescent="0.3">
      <c r="A25" s="123" t="s">
        <v>34</v>
      </c>
      <c r="B25" s="123"/>
      <c r="C25" s="123"/>
      <c r="D25" s="123"/>
      <c r="E25" s="123"/>
      <c r="F25" s="123"/>
      <c r="G25" s="123"/>
      <c r="H25" s="123"/>
      <c r="I25" s="123"/>
    </row>
    <row r="26" spans="1:9" x14ac:dyDescent="0.3">
      <c r="A26" s="123"/>
      <c r="B26" s="123"/>
      <c r="C26" s="123"/>
      <c r="D26" s="123"/>
      <c r="E26" s="123"/>
      <c r="F26" s="123"/>
      <c r="G26" s="123"/>
      <c r="H26" s="123"/>
      <c r="I26" s="123"/>
    </row>
    <row r="27" spans="1:9" ht="39.75" customHeight="1" x14ac:dyDescent="0.3">
      <c r="A27" s="123"/>
      <c r="B27" s="123"/>
      <c r="C27" s="123"/>
      <c r="D27" s="123"/>
      <c r="E27" s="123"/>
      <c r="F27" s="123"/>
      <c r="G27" s="123"/>
      <c r="H27" s="123"/>
      <c r="I27" s="123"/>
    </row>
    <row r="28" spans="1:9" x14ac:dyDescent="0.3">
      <c r="A28" s="23"/>
      <c r="B28" s="23"/>
      <c r="C28" s="23"/>
      <c r="D28" s="23"/>
      <c r="E28" s="23"/>
      <c r="F28" s="23"/>
      <c r="G28" s="86"/>
      <c r="H28" s="86"/>
      <c r="I28" s="86"/>
    </row>
    <row r="30" spans="1:9" x14ac:dyDescent="0.3">
      <c r="H30" s="82"/>
      <c r="I30" s="82"/>
    </row>
  </sheetData>
  <mergeCells count="5">
    <mergeCell ref="B1:D1"/>
    <mergeCell ref="A3:A4"/>
    <mergeCell ref="A23:D23"/>
    <mergeCell ref="A25:I27"/>
    <mergeCell ref="H4:I4"/>
  </mergeCells>
  <printOptions horizontalCentered="1"/>
  <pageMargins left="0.25" right="0.25" top="0.75" bottom="0.75" header="0.3" footer="0.3"/>
  <pageSetup orientation="landscape" r:id="rId1"/>
  <headerFooter>
    <oddHeader>&amp;C&amp;"Times New Roman,Bold"&amp;12REGIONAL SCHOOL BASED PREVENTION EBP
ATTACHMENT D:  COST PROPOSAL - PERSONNEL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0699F-2365-45A5-B47B-386D05190FF7}">
  <dimension ref="A1:D17"/>
  <sheetViews>
    <sheetView workbookViewId="0">
      <selection activeCell="C12" sqref="C12"/>
    </sheetView>
  </sheetViews>
  <sheetFormatPr defaultColWidth="9.21875" defaultRowHeight="14.4" x14ac:dyDescent="0.3"/>
  <cols>
    <col min="1" max="1" width="56.5546875" style="2" customWidth="1"/>
    <col min="2" max="4" width="14.5546875" style="2" customWidth="1"/>
    <col min="5" max="5" width="9.21875" style="2"/>
    <col min="6" max="6" width="59.5546875" style="2" customWidth="1"/>
    <col min="7" max="16384" width="9.21875" style="2"/>
  </cols>
  <sheetData>
    <row r="1" spans="1:4" ht="15.6" x14ac:dyDescent="0.3">
      <c r="A1" s="25" t="s">
        <v>15</v>
      </c>
      <c r="B1" s="120" t="s">
        <v>88</v>
      </c>
      <c r="C1" s="120"/>
      <c r="D1" s="120"/>
    </row>
    <row r="2" spans="1:4" ht="15" thickBot="1" x14ac:dyDescent="0.35"/>
    <row r="3" spans="1:4" s="1" customFormat="1" ht="62.4" x14ac:dyDescent="0.3">
      <c r="A3" s="126"/>
      <c r="B3" s="7" t="s">
        <v>92</v>
      </c>
      <c r="C3" s="7" t="s">
        <v>59</v>
      </c>
      <c r="D3" s="7" t="s">
        <v>60</v>
      </c>
    </row>
    <row r="4" spans="1:4" s="1" customFormat="1" ht="21" customHeight="1" thickBot="1" x14ac:dyDescent="0.35">
      <c r="A4" s="126"/>
      <c r="B4" s="20"/>
      <c r="C4" s="124" t="s">
        <v>56</v>
      </c>
      <c r="D4" s="125"/>
    </row>
    <row r="5" spans="1:4" s="1" customFormat="1" ht="27" customHeight="1" thickTop="1" thickBot="1" x14ac:dyDescent="0.35">
      <c r="A5" s="36" t="s">
        <v>31</v>
      </c>
      <c r="B5" s="43">
        <v>500</v>
      </c>
      <c r="C5" s="43">
        <v>250</v>
      </c>
      <c r="D5" s="44">
        <v>250</v>
      </c>
    </row>
    <row r="6" spans="1:4" s="1" customFormat="1" ht="48" customHeight="1" thickTop="1" x14ac:dyDescent="0.3">
      <c r="A6" s="59" t="s">
        <v>136</v>
      </c>
      <c r="B6" s="28">
        <v>9500</v>
      </c>
      <c r="C6" s="32">
        <v>5915</v>
      </c>
      <c r="D6" s="32">
        <v>3585</v>
      </c>
    </row>
    <row r="7" spans="1:4" s="1" customFormat="1" ht="20.100000000000001" customHeight="1" x14ac:dyDescent="0.3">
      <c r="A7" s="60" t="s">
        <v>137</v>
      </c>
      <c r="B7" s="34">
        <v>9975</v>
      </c>
      <c r="C7" s="29">
        <v>6337.5</v>
      </c>
      <c r="D7" s="33">
        <v>3637.5</v>
      </c>
    </row>
    <row r="8" spans="1:4" s="1" customFormat="1" x14ac:dyDescent="0.3">
      <c r="A8" s="60" t="s">
        <v>138</v>
      </c>
      <c r="B8" s="33">
        <v>11850</v>
      </c>
      <c r="C8" s="34">
        <v>7215</v>
      </c>
      <c r="D8" s="29">
        <v>4635</v>
      </c>
    </row>
    <row r="9" spans="1:4" s="1" customFormat="1" ht="20.100000000000001" customHeight="1" x14ac:dyDescent="0.3">
      <c r="A9" s="60" t="s">
        <v>139</v>
      </c>
      <c r="B9" s="70">
        <v>24470</v>
      </c>
      <c r="C9" s="29">
        <v>14950</v>
      </c>
      <c r="D9" s="29">
        <v>9520</v>
      </c>
    </row>
    <row r="10" spans="1:4" s="1" customFormat="1" ht="20.100000000000001" customHeight="1" thickBot="1" x14ac:dyDescent="0.35">
      <c r="A10" s="27"/>
      <c r="B10" s="30"/>
      <c r="C10" s="30"/>
      <c r="D10" s="30"/>
    </row>
    <row r="11" spans="1:4" s="1" customFormat="1" ht="17.25" customHeight="1" thickTop="1" thickBot="1" x14ac:dyDescent="0.35">
      <c r="A11" s="11" t="s">
        <v>30</v>
      </c>
      <c r="B11" s="13" t="s">
        <v>21</v>
      </c>
      <c r="C11" s="13" t="s">
        <v>20</v>
      </c>
      <c r="D11" s="13" t="s">
        <v>21</v>
      </c>
    </row>
    <row r="12" spans="1:4" s="1" customFormat="1" ht="33" customHeight="1" thickTop="1" thickBot="1" x14ac:dyDescent="0.35">
      <c r="A12" s="21" t="s">
        <v>22</v>
      </c>
      <c r="B12" s="35">
        <v>55795</v>
      </c>
      <c r="C12" s="35">
        <v>34417.5</v>
      </c>
      <c r="D12" s="35">
        <v>21377.5</v>
      </c>
    </row>
    <row r="13" spans="1:4" ht="15.6" x14ac:dyDescent="0.3">
      <c r="A13" s="3" t="s">
        <v>6</v>
      </c>
    </row>
    <row r="14" spans="1:4" ht="15" customHeight="1" x14ac:dyDescent="0.3">
      <c r="A14" s="123" t="s">
        <v>37</v>
      </c>
      <c r="B14" s="123"/>
      <c r="C14" s="123"/>
      <c r="D14" s="123"/>
    </row>
    <row r="15" spans="1:4" x14ac:dyDescent="0.3">
      <c r="A15" s="123"/>
      <c r="B15" s="123"/>
      <c r="C15" s="123"/>
      <c r="D15" s="123"/>
    </row>
    <row r="16" spans="1:4" ht="80.25" customHeight="1" x14ac:dyDescent="0.3">
      <c r="A16" s="123"/>
      <c r="B16" s="123"/>
      <c r="C16" s="123"/>
      <c r="D16" s="123"/>
    </row>
    <row r="17" spans="1:4" x14ac:dyDescent="0.3">
      <c r="A17" s="23"/>
      <c r="B17" s="23"/>
      <c r="C17" s="23"/>
      <c r="D17" s="23"/>
    </row>
  </sheetData>
  <mergeCells count="4">
    <mergeCell ref="A3:A4"/>
    <mergeCell ref="A14:D16"/>
    <mergeCell ref="B1:D1"/>
    <mergeCell ref="C4:D4"/>
  </mergeCells>
  <printOptions horizontalCentered="1"/>
  <pageMargins left="0.25" right="0.25" top="0.75" bottom="0.75" header="0.3" footer="0.3"/>
  <pageSetup orientation="portrait" r:id="rId1"/>
  <headerFooter>
    <oddHeader>&amp;C&amp;"Times New Roman,Bold"&amp;12REGIONAL SCHOOL BASED PREVENTION EBP
ATTACHMENT D:  COST PROPOSAL - TRAVEL</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A7C83-6270-4EE8-9CB3-776B1051200D}">
  <dimension ref="A1:D20"/>
  <sheetViews>
    <sheetView workbookViewId="0">
      <selection activeCell="D15" sqref="D15"/>
    </sheetView>
  </sheetViews>
  <sheetFormatPr defaultColWidth="9.21875" defaultRowHeight="14.4" x14ac:dyDescent="0.3"/>
  <cols>
    <col min="1" max="1" width="56.5546875" style="2" customWidth="1"/>
    <col min="2" max="4" width="14.5546875" style="2" customWidth="1"/>
    <col min="5" max="16384" width="9.21875" style="2"/>
  </cols>
  <sheetData>
    <row r="1" spans="1:4" ht="15.6" x14ac:dyDescent="0.3">
      <c r="A1" s="25" t="s">
        <v>15</v>
      </c>
      <c r="B1" s="128" t="s">
        <v>88</v>
      </c>
      <c r="C1" s="128"/>
      <c r="D1" s="128"/>
    </row>
    <row r="2" spans="1:4" ht="15" thickBot="1" x14ac:dyDescent="0.35"/>
    <row r="3" spans="1:4" s="1" customFormat="1" ht="62.4" x14ac:dyDescent="0.3">
      <c r="A3" s="127"/>
      <c r="B3" s="7" t="s">
        <v>92</v>
      </c>
      <c r="C3" s="7" t="s">
        <v>59</v>
      </c>
      <c r="D3" s="7" t="s">
        <v>60</v>
      </c>
    </row>
    <row r="4" spans="1:4" s="1" customFormat="1" ht="21" customHeight="1" thickBot="1" x14ac:dyDescent="0.35">
      <c r="A4" s="127"/>
      <c r="B4" s="20"/>
      <c r="C4" s="124" t="s">
        <v>56</v>
      </c>
      <c r="D4" s="125"/>
    </row>
    <row r="5" spans="1:4" s="1" customFormat="1" ht="27" customHeight="1" thickTop="1" thickBot="1" x14ac:dyDescent="0.35">
      <c r="A5" s="87" t="s">
        <v>32</v>
      </c>
      <c r="B5" s="43">
        <v>1000</v>
      </c>
      <c r="C5" s="43">
        <v>1000</v>
      </c>
      <c r="D5" s="44">
        <v>0</v>
      </c>
    </row>
    <row r="6" spans="1:4" s="1" customFormat="1" ht="20.100000000000001" customHeight="1" thickTop="1" x14ac:dyDescent="0.3">
      <c r="A6" s="88" t="s">
        <v>79</v>
      </c>
      <c r="B6" s="93">
        <v>9000</v>
      </c>
      <c r="C6" s="93">
        <v>0</v>
      </c>
      <c r="D6" s="93">
        <v>9000</v>
      </c>
    </row>
    <row r="7" spans="1:4" s="1" customFormat="1" ht="28.8" x14ac:dyDescent="0.3">
      <c r="A7" s="89" t="s">
        <v>100</v>
      </c>
      <c r="B7" s="90">
        <v>6000</v>
      </c>
      <c r="C7" s="91">
        <v>3900</v>
      </c>
      <c r="D7" s="92">
        <v>2100</v>
      </c>
    </row>
    <row r="8" spans="1:4" s="1" customFormat="1" ht="20.100000000000001" customHeight="1" x14ac:dyDescent="0.3">
      <c r="A8" s="89" t="s">
        <v>101</v>
      </c>
      <c r="B8" s="94">
        <v>10000</v>
      </c>
      <c r="C8" s="91">
        <v>6500</v>
      </c>
      <c r="D8" s="92">
        <v>3500</v>
      </c>
    </row>
    <row r="9" spans="1:4" s="1" customFormat="1" ht="20.100000000000001" customHeight="1" x14ac:dyDescent="0.3">
      <c r="A9" s="89" t="s">
        <v>102</v>
      </c>
      <c r="B9" s="94">
        <v>1125</v>
      </c>
      <c r="C9" s="91">
        <v>731.25</v>
      </c>
      <c r="D9" s="92">
        <v>393.75</v>
      </c>
    </row>
    <row r="10" spans="1:4" s="1" customFormat="1" ht="20.100000000000001" customHeight="1" x14ac:dyDescent="0.3">
      <c r="A10" s="108" t="s">
        <v>125</v>
      </c>
      <c r="B10" s="56">
        <v>2200</v>
      </c>
      <c r="C10" s="34">
        <v>1430</v>
      </c>
      <c r="D10" s="34">
        <v>770</v>
      </c>
    </row>
    <row r="11" spans="1:4" s="1" customFormat="1" ht="20.100000000000001" customHeight="1" x14ac:dyDescent="0.3">
      <c r="A11" s="61" t="s">
        <v>103</v>
      </c>
      <c r="B11" s="33">
        <v>1750</v>
      </c>
      <c r="C11" s="33">
        <v>1137.5</v>
      </c>
      <c r="D11" s="33">
        <v>612.5</v>
      </c>
    </row>
    <row r="12" spans="1:4" s="1" customFormat="1" ht="20.100000000000001" customHeight="1" x14ac:dyDescent="0.3">
      <c r="A12" s="69" t="s">
        <v>134</v>
      </c>
      <c r="B12" s="29">
        <v>5000</v>
      </c>
      <c r="C12" s="29">
        <v>0</v>
      </c>
      <c r="D12" s="29">
        <v>5000</v>
      </c>
    </row>
    <row r="13" spans="1:4" s="1" customFormat="1" ht="29.4" thickBot="1" x14ac:dyDescent="0.35">
      <c r="A13" s="109" t="s">
        <v>133</v>
      </c>
      <c r="B13" s="77">
        <v>5000</v>
      </c>
      <c r="C13" s="77">
        <v>3250</v>
      </c>
      <c r="D13" s="77">
        <v>1750</v>
      </c>
    </row>
    <row r="14" spans="1:4" s="1" customFormat="1" ht="17.25" customHeight="1" thickTop="1" thickBot="1" x14ac:dyDescent="0.35">
      <c r="A14" s="11" t="s">
        <v>30</v>
      </c>
      <c r="B14" s="13" t="s">
        <v>21</v>
      </c>
      <c r="C14" s="13" t="s">
        <v>20</v>
      </c>
      <c r="D14" s="13" t="s">
        <v>21</v>
      </c>
    </row>
    <row r="15" spans="1:4" s="1" customFormat="1" ht="33" customHeight="1" thickTop="1" thickBot="1" x14ac:dyDescent="0.35">
      <c r="A15" s="21" t="s">
        <v>22</v>
      </c>
      <c r="B15" s="35">
        <v>40075</v>
      </c>
      <c r="C15" s="35">
        <v>16948.75</v>
      </c>
      <c r="D15" s="35">
        <v>23126.25</v>
      </c>
    </row>
    <row r="16" spans="1:4" ht="15.6" x14ac:dyDescent="0.3">
      <c r="A16" s="3" t="s">
        <v>6</v>
      </c>
    </row>
    <row r="17" spans="1:4" ht="15" customHeight="1" x14ac:dyDescent="0.3">
      <c r="A17" s="123" t="s">
        <v>68</v>
      </c>
      <c r="B17" s="123"/>
      <c r="C17" s="123"/>
      <c r="D17" s="123"/>
    </row>
    <row r="18" spans="1:4" x14ac:dyDescent="0.3">
      <c r="A18" s="123"/>
      <c r="B18" s="123"/>
      <c r="C18" s="123"/>
      <c r="D18" s="123"/>
    </row>
    <row r="19" spans="1:4" ht="77.25" customHeight="1" x14ac:dyDescent="0.3">
      <c r="A19" s="123"/>
      <c r="B19" s="123"/>
      <c r="C19" s="123"/>
      <c r="D19" s="123"/>
    </row>
    <row r="20" spans="1:4" x14ac:dyDescent="0.3">
      <c r="A20" s="23"/>
      <c r="B20" s="23"/>
      <c r="C20" s="23"/>
      <c r="D20" s="23"/>
    </row>
  </sheetData>
  <mergeCells count="4">
    <mergeCell ref="A3:A4"/>
    <mergeCell ref="A17:D19"/>
    <mergeCell ref="B1:D1"/>
    <mergeCell ref="C4:D4"/>
  </mergeCells>
  <printOptions horizontalCentered="1"/>
  <pageMargins left="0.25" right="0.25" top="0.75" bottom="0.75" header="0.3" footer="0.3"/>
  <pageSetup orientation="portrait" r:id="rId1"/>
  <headerFooter>
    <oddHeader>&amp;C&amp;"Times New Roman,Bold"&amp;12REGIONAL SCHOOL BASED PREVENTION EBP
ATTACHMENT D:  COST PROPOSAL - TRAINING</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A0C17-739D-4747-A561-CA7010BCD2A6}">
  <dimension ref="A1:H14"/>
  <sheetViews>
    <sheetView workbookViewId="0">
      <selection activeCell="H9" sqref="H9"/>
    </sheetView>
  </sheetViews>
  <sheetFormatPr defaultColWidth="9.21875" defaultRowHeight="14.4" x14ac:dyDescent="0.3"/>
  <cols>
    <col min="1" max="1" width="40.44140625" style="2" customWidth="1"/>
    <col min="2" max="2" width="7.5546875" style="2" customWidth="1"/>
    <col min="3" max="3" width="14.5546875" style="2" customWidth="1"/>
    <col min="4" max="4" width="14.21875" style="2" customWidth="1"/>
    <col min="5" max="5" width="12.44140625" style="2" customWidth="1"/>
    <col min="6" max="6" width="15" style="2" customWidth="1"/>
    <col min="7" max="8" width="14.5546875" style="2" customWidth="1"/>
    <col min="9" max="16384" width="9.21875" style="2"/>
  </cols>
  <sheetData>
    <row r="1" spans="1:8" ht="15.6" x14ac:dyDescent="0.3">
      <c r="A1" s="25" t="s">
        <v>15</v>
      </c>
      <c r="B1" s="120" t="s">
        <v>88</v>
      </c>
      <c r="C1" s="120"/>
      <c r="D1" s="120"/>
      <c r="E1" s="120"/>
    </row>
    <row r="2" spans="1:8" ht="15" thickBot="1" x14ac:dyDescent="0.35">
      <c r="F2" s="10"/>
      <c r="G2" s="10"/>
      <c r="H2" s="10"/>
    </row>
    <row r="3" spans="1:8" s="1" customFormat="1" ht="78" x14ac:dyDescent="0.3">
      <c r="A3" s="126"/>
      <c r="B3" s="7" t="s">
        <v>93</v>
      </c>
      <c r="C3" s="7" t="s">
        <v>36</v>
      </c>
      <c r="D3" s="7" t="s">
        <v>39</v>
      </c>
      <c r="E3" s="7" t="s">
        <v>40</v>
      </c>
      <c r="F3" s="7" t="s">
        <v>62</v>
      </c>
      <c r="G3" s="7" t="s">
        <v>61</v>
      </c>
      <c r="H3" s="7" t="s">
        <v>63</v>
      </c>
    </row>
    <row r="4" spans="1:8" s="1" customFormat="1" ht="21" customHeight="1" thickBot="1" x14ac:dyDescent="0.35">
      <c r="A4" s="126"/>
      <c r="B4" s="20"/>
      <c r="C4" s="24" t="s">
        <v>11</v>
      </c>
      <c r="D4" s="20" t="s">
        <v>38</v>
      </c>
      <c r="E4" s="20" t="s">
        <v>29</v>
      </c>
      <c r="F4" s="20" t="s">
        <v>41</v>
      </c>
      <c r="G4" s="124" t="s">
        <v>64</v>
      </c>
      <c r="H4" s="125"/>
    </row>
    <row r="5" spans="1:8" s="1" customFormat="1" ht="27" customHeight="1" thickTop="1" thickBot="1" x14ac:dyDescent="0.35">
      <c r="A5" s="36" t="s">
        <v>35</v>
      </c>
      <c r="B5" s="51">
        <v>2</v>
      </c>
      <c r="C5" s="43">
        <v>20</v>
      </c>
      <c r="D5" s="43">
        <f>B5*C5</f>
        <v>40</v>
      </c>
      <c r="E5" s="50">
        <v>1</v>
      </c>
      <c r="F5" s="43">
        <f>D5*E5</f>
        <v>40</v>
      </c>
      <c r="G5" s="43">
        <v>20</v>
      </c>
      <c r="H5" s="44">
        <v>20</v>
      </c>
    </row>
    <row r="6" spans="1:8" s="1" customFormat="1" ht="32.25" customHeight="1" thickTop="1" thickBot="1" x14ac:dyDescent="0.35">
      <c r="A6" s="97" t="s">
        <v>105</v>
      </c>
      <c r="B6" s="95">
        <v>10</v>
      </c>
      <c r="C6" s="56">
        <v>1000</v>
      </c>
      <c r="D6" s="31">
        <v>10000</v>
      </c>
      <c r="E6" s="75">
        <v>1</v>
      </c>
      <c r="F6" s="49">
        <v>10000</v>
      </c>
      <c r="G6" s="29">
        <v>6500</v>
      </c>
      <c r="H6" s="34">
        <v>3500</v>
      </c>
    </row>
    <row r="7" spans="1:8" s="1" customFormat="1" ht="38.25" customHeight="1" thickTop="1" thickBot="1" x14ac:dyDescent="0.35">
      <c r="A7" s="72" t="s">
        <v>106</v>
      </c>
      <c r="B7" s="48">
        <v>7</v>
      </c>
      <c r="C7" s="34">
        <v>1500</v>
      </c>
      <c r="D7" s="31">
        <v>10500</v>
      </c>
      <c r="E7" s="40">
        <v>1</v>
      </c>
      <c r="F7" s="49">
        <v>10500</v>
      </c>
      <c r="G7" s="34">
        <v>6825</v>
      </c>
      <c r="H7" s="33">
        <v>3675</v>
      </c>
    </row>
    <row r="8" spans="1:8" s="1" customFormat="1" ht="17.25" customHeight="1" thickTop="1" thickBot="1" x14ac:dyDescent="0.35">
      <c r="A8" s="11" t="s">
        <v>42</v>
      </c>
      <c r="B8" s="13" t="s">
        <v>43</v>
      </c>
      <c r="C8" s="13" t="s">
        <v>20</v>
      </c>
      <c r="D8" s="13" t="s">
        <v>20</v>
      </c>
      <c r="E8" s="13" t="s">
        <v>27</v>
      </c>
      <c r="F8" s="13" t="s">
        <v>20</v>
      </c>
      <c r="G8" s="13" t="s">
        <v>20</v>
      </c>
      <c r="H8" s="13" t="s">
        <v>21</v>
      </c>
    </row>
    <row r="9" spans="1:8" s="1" customFormat="1" ht="33" customHeight="1" thickTop="1" thickBot="1" x14ac:dyDescent="0.35">
      <c r="A9" s="121" t="s">
        <v>22</v>
      </c>
      <c r="B9" s="121"/>
      <c r="C9" s="121"/>
      <c r="D9" s="121"/>
      <c r="E9" s="122"/>
      <c r="F9" s="35">
        <v>20500</v>
      </c>
      <c r="G9" s="35">
        <v>13325</v>
      </c>
      <c r="H9" s="35">
        <v>7175</v>
      </c>
    </row>
    <row r="10" spans="1:8" ht="15.6" x14ac:dyDescent="0.3">
      <c r="A10" s="3" t="s">
        <v>6</v>
      </c>
    </row>
    <row r="11" spans="1:8" ht="15" customHeight="1" x14ac:dyDescent="0.3">
      <c r="A11" s="123" t="s">
        <v>44</v>
      </c>
      <c r="B11" s="123"/>
      <c r="C11" s="123"/>
      <c r="D11" s="123"/>
      <c r="E11" s="123"/>
      <c r="F11" s="123"/>
      <c r="G11" s="123"/>
      <c r="H11" s="123"/>
    </row>
    <row r="12" spans="1:8" x14ac:dyDescent="0.3">
      <c r="A12" s="123"/>
      <c r="B12" s="123"/>
      <c r="C12" s="123"/>
      <c r="D12" s="123"/>
      <c r="E12" s="123"/>
      <c r="F12" s="123"/>
      <c r="G12" s="123"/>
      <c r="H12" s="123"/>
    </row>
    <row r="13" spans="1:8" ht="36" customHeight="1" x14ac:dyDescent="0.3">
      <c r="A13" s="123"/>
      <c r="B13" s="123"/>
      <c r="C13" s="123"/>
      <c r="D13" s="123"/>
      <c r="E13" s="123"/>
      <c r="F13" s="123"/>
      <c r="G13" s="123"/>
      <c r="H13" s="123"/>
    </row>
    <row r="14" spans="1:8" x14ac:dyDescent="0.3">
      <c r="A14" s="23"/>
      <c r="B14" s="23"/>
      <c r="C14" s="23"/>
      <c r="D14" s="23"/>
      <c r="E14" s="23"/>
      <c r="F14" s="23"/>
      <c r="G14" s="23"/>
      <c r="H14" s="23"/>
    </row>
  </sheetData>
  <mergeCells count="5">
    <mergeCell ref="A3:A4"/>
    <mergeCell ref="A11:H13"/>
    <mergeCell ref="A9:E9"/>
    <mergeCell ref="B1:E1"/>
    <mergeCell ref="G4:H4"/>
  </mergeCells>
  <printOptions horizontalCentered="1"/>
  <pageMargins left="0.25" right="0.25" top="0.75" bottom="0.75" header="0.3" footer="0.3"/>
  <pageSetup orientation="landscape" r:id="rId1"/>
  <headerFooter>
    <oddHeader>&amp;C&amp;"Times New Roman,Bold"&amp;12REGIONAL SCHOOL BASED PREVENTION EBP
ATTACHMENT D:  COST PROPOSAL - EQUIPMENT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D5A6-8EE4-430C-9B2A-88D81F4EA3CE}">
  <dimension ref="A1:G29"/>
  <sheetViews>
    <sheetView workbookViewId="0">
      <selection activeCell="F24" sqref="F24"/>
    </sheetView>
  </sheetViews>
  <sheetFormatPr defaultColWidth="9.21875" defaultRowHeight="14.4" x14ac:dyDescent="0.3"/>
  <cols>
    <col min="1" max="1" width="36.77734375" style="2" customWidth="1"/>
    <col min="2" max="2" width="6.5546875" style="2" customWidth="1"/>
    <col min="3" max="3" width="14.5546875" style="2" customWidth="1"/>
    <col min="4" max="4" width="14.21875" style="2" customWidth="1"/>
    <col min="5" max="6" width="14.5546875" style="2" customWidth="1"/>
    <col min="7" max="7" width="13.44140625" style="2" customWidth="1"/>
    <col min="8" max="16384" width="9.21875" style="2"/>
  </cols>
  <sheetData>
    <row r="1" spans="1:7" ht="15.6" x14ac:dyDescent="0.3">
      <c r="A1" s="25" t="s">
        <v>15</v>
      </c>
      <c r="B1" s="120" t="s">
        <v>88</v>
      </c>
      <c r="C1" s="120"/>
      <c r="D1" s="120"/>
      <c r="E1" s="120"/>
    </row>
    <row r="2" spans="1:7" ht="15" thickBot="1" x14ac:dyDescent="0.35"/>
    <row r="3" spans="1:7" s="1" customFormat="1" ht="62.4" x14ac:dyDescent="0.3">
      <c r="A3" s="126"/>
      <c r="B3" s="7" t="s">
        <v>93</v>
      </c>
      <c r="C3" s="7" t="s">
        <v>36</v>
      </c>
      <c r="D3" s="7" t="s">
        <v>39</v>
      </c>
      <c r="E3" s="7" t="s">
        <v>65</v>
      </c>
      <c r="F3" s="7" t="s">
        <v>66</v>
      </c>
    </row>
    <row r="4" spans="1:7" s="1" customFormat="1" ht="21" customHeight="1" thickBot="1" x14ac:dyDescent="0.35">
      <c r="A4" s="126"/>
      <c r="B4" s="20"/>
      <c r="C4" s="24" t="s">
        <v>11</v>
      </c>
      <c r="D4" s="20" t="s">
        <v>38</v>
      </c>
      <c r="E4" s="19"/>
      <c r="F4" s="5"/>
    </row>
    <row r="5" spans="1:7" s="1" customFormat="1" ht="27" customHeight="1" thickTop="1" thickBot="1" x14ac:dyDescent="0.35">
      <c r="A5" s="36" t="s">
        <v>51</v>
      </c>
      <c r="B5" s="41">
        <v>50</v>
      </c>
      <c r="C5" s="43">
        <v>10</v>
      </c>
      <c r="D5" s="43">
        <f>B5*C5</f>
        <v>500</v>
      </c>
      <c r="E5" s="129" t="s">
        <v>67</v>
      </c>
      <c r="F5" s="130"/>
    </row>
    <row r="6" spans="1:7" s="1" customFormat="1" ht="33.75" customHeight="1" thickTop="1" x14ac:dyDescent="0.3">
      <c r="A6" s="59" t="s">
        <v>122</v>
      </c>
      <c r="B6" s="64">
        <v>11300</v>
      </c>
      <c r="C6" s="32">
        <v>17</v>
      </c>
      <c r="D6" s="31">
        <v>192100</v>
      </c>
      <c r="E6" s="32">
        <v>135600</v>
      </c>
      <c r="F6" s="32">
        <v>56500</v>
      </c>
      <c r="G6" s="58"/>
    </row>
    <row r="7" spans="1:7" s="1" customFormat="1" ht="28.8" x14ac:dyDescent="0.3">
      <c r="A7" s="60" t="s">
        <v>123</v>
      </c>
      <c r="B7" s="65">
        <v>100</v>
      </c>
      <c r="C7" s="66">
        <v>250</v>
      </c>
      <c r="D7" s="106">
        <v>25000</v>
      </c>
      <c r="E7" s="29">
        <v>0</v>
      </c>
      <c r="F7" s="33">
        <v>25000</v>
      </c>
      <c r="G7" s="58"/>
    </row>
    <row r="8" spans="1:7" s="1" customFormat="1" ht="20.100000000000001" customHeight="1" x14ac:dyDescent="0.3">
      <c r="A8" s="60" t="s">
        <v>80</v>
      </c>
      <c r="B8" s="65">
        <v>1</v>
      </c>
      <c r="C8" s="66">
        <v>82500</v>
      </c>
      <c r="D8" s="106">
        <v>82500</v>
      </c>
      <c r="E8" s="29">
        <v>52500</v>
      </c>
      <c r="F8" s="33">
        <v>30000</v>
      </c>
      <c r="G8" s="58"/>
    </row>
    <row r="9" spans="1:7" s="1" customFormat="1" ht="28.8" x14ac:dyDescent="0.3">
      <c r="A9" s="60" t="s">
        <v>81</v>
      </c>
      <c r="B9" s="65">
        <v>20</v>
      </c>
      <c r="C9" s="66">
        <v>850</v>
      </c>
      <c r="D9" s="106">
        <v>17000</v>
      </c>
      <c r="E9" s="29">
        <v>0</v>
      </c>
      <c r="F9" s="33">
        <v>17000</v>
      </c>
      <c r="G9" s="58"/>
    </row>
    <row r="10" spans="1:7" s="1" customFormat="1" x14ac:dyDescent="0.3">
      <c r="A10" s="60" t="s">
        <v>127</v>
      </c>
      <c r="B10" s="65">
        <v>400</v>
      </c>
      <c r="C10" s="66">
        <v>25</v>
      </c>
      <c r="D10" s="106">
        <v>10000</v>
      </c>
      <c r="E10" s="29">
        <v>2500</v>
      </c>
      <c r="F10" s="33">
        <v>7500</v>
      </c>
      <c r="G10" s="58"/>
    </row>
    <row r="11" spans="1:7" s="1" customFormat="1" ht="28.8" x14ac:dyDescent="0.3">
      <c r="A11" s="60" t="s">
        <v>108</v>
      </c>
      <c r="B11" s="65">
        <v>1</v>
      </c>
      <c r="C11" s="66">
        <v>8085</v>
      </c>
      <c r="D11" s="106">
        <v>8085</v>
      </c>
      <c r="E11" s="29">
        <v>7500</v>
      </c>
      <c r="F11" s="33">
        <v>585</v>
      </c>
      <c r="G11" s="58"/>
    </row>
    <row r="12" spans="1:7" s="1" customFormat="1" ht="28.8" x14ac:dyDescent="0.3">
      <c r="A12" s="60" t="s">
        <v>109</v>
      </c>
      <c r="B12" s="65">
        <v>1</v>
      </c>
      <c r="C12" s="66">
        <v>9585</v>
      </c>
      <c r="D12" s="106">
        <v>9585</v>
      </c>
      <c r="E12" s="29">
        <v>9055</v>
      </c>
      <c r="F12" s="33">
        <v>530</v>
      </c>
      <c r="G12" s="58"/>
    </row>
    <row r="13" spans="1:7" s="1" customFormat="1" ht="20.100000000000001" customHeight="1" x14ac:dyDescent="0.3">
      <c r="A13" s="60" t="s">
        <v>82</v>
      </c>
      <c r="B13" s="65">
        <v>12</v>
      </c>
      <c r="C13" s="66">
        <v>25</v>
      </c>
      <c r="D13" s="106">
        <v>300</v>
      </c>
      <c r="E13" s="29">
        <v>100</v>
      </c>
      <c r="F13" s="33">
        <v>200</v>
      </c>
      <c r="G13" s="58"/>
    </row>
    <row r="14" spans="1:7" s="1" customFormat="1" ht="20.100000000000001" customHeight="1" x14ac:dyDescent="0.3">
      <c r="A14" s="60" t="s">
        <v>83</v>
      </c>
      <c r="B14" s="65">
        <v>12</v>
      </c>
      <c r="C14" s="66">
        <v>20</v>
      </c>
      <c r="D14" s="106">
        <v>240</v>
      </c>
      <c r="E14" s="29">
        <v>100</v>
      </c>
      <c r="F14" s="33">
        <v>140</v>
      </c>
      <c r="G14" s="58"/>
    </row>
    <row r="15" spans="1:7" s="1" customFormat="1" ht="20.100000000000001" customHeight="1" x14ac:dyDescent="0.3">
      <c r="A15" s="60" t="s">
        <v>84</v>
      </c>
      <c r="B15" s="65">
        <v>3000</v>
      </c>
      <c r="C15" s="66">
        <v>0.15</v>
      </c>
      <c r="D15" s="106">
        <v>450</v>
      </c>
      <c r="E15" s="29">
        <v>150</v>
      </c>
      <c r="F15" s="33">
        <v>300</v>
      </c>
      <c r="G15" s="58"/>
    </row>
    <row r="16" spans="1:7" s="1" customFormat="1" ht="38.25" customHeight="1" x14ac:dyDescent="0.3">
      <c r="A16" s="60" t="s">
        <v>124</v>
      </c>
      <c r="B16" s="65">
        <v>1</v>
      </c>
      <c r="C16" s="66">
        <v>5000</v>
      </c>
      <c r="D16" s="106">
        <v>5000</v>
      </c>
      <c r="E16" s="29">
        <v>3000</v>
      </c>
      <c r="F16" s="33">
        <v>2000</v>
      </c>
      <c r="G16" s="58"/>
    </row>
    <row r="17" spans="1:7" s="1" customFormat="1" ht="28.8" x14ac:dyDescent="0.3">
      <c r="A17" s="67" t="s">
        <v>85</v>
      </c>
      <c r="B17" s="52">
        <v>5000</v>
      </c>
      <c r="C17" s="29">
        <v>0.75</v>
      </c>
      <c r="D17" s="106">
        <v>3750</v>
      </c>
      <c r="E17" s="34">
        <v>0</v>
      </c>
      <c r="F17" s="29">
        <v>3750</v>
      </c>
      <c r="G17" s="58"/>
    </row>
    <row r="18" spans="1:7" s="1" customFormat="1" ht="20.100000000000001" customHeight="1" x14ac:dyDescent="0.3">
      <c r="A18" s="60" t="s">
        <v>126</v>
      </c>
      <c r="B18" s="69">
        <v>4</v>
      </c>
      <c r="C18" s="70">
        <v>5500</v>
      </c>
      <c r="D18" s="106">
        <v>22000</v>
      </c>
      <c r="E18" s="29">
        <v>0</v>
      </c>
      <c r="F18" s="29">
        <v>22000</v>
      </c>
      <c r="G18" s="58"/>
    </row>
    <row r="19" spans="1:7" s="1" customFormat="1" ht="28.8" x14ac:dyDescent="0.3">
      <c r="A19" s="60" t="s">
        <v>121</v>
      </c>
      <c r="B19" s="73">
        <v>12</v>
      </c>
      <c r="C19" s="74">
        <v>672.52</v>
      </c>
      <c r="D19" s="106">
        <v>8070.24</v>
      </c>
      <c r="E19" s="29">
        <v>5245.66</v>
      </c>
      <c r="F19" s="33">
        <v>2824.58</v>
      </c>
      <c r="G19" s="58"/>
    </row>
    <row r="20" spans="1:7" s="1" customFormat="1" ht="43.2" x14ac:dyDescent="0.3">
      <c r="A20" s="60" t="s">
        <v>95</v>
      </c>
      <c r="B20" s="73"/>
      <c r="C20" s="74"/>
      <c r="D20" s="113">
        <v>121662.33</v>
      </c>
      <c r="E20" s="76">
        <v>79080.87</v>
      </c>
      <c r="F20" s="76">
        <v>42581.46</v>
      </c>
      <c r="G20" s="58"/>
    </row>
    <row r="21" spans="1:7" s="1" customFormat="1" ht="20.100000000000001" customHeight="1" x14ac:dyDescent="0.3">
      <c r="A21" s="61" t="s">
        <v>89</v>
      </c>
      <c r="B21" s="73">
        <v>15</v>
      </c>
      <c r="C21" s="74">
        <v>3000</v>
      </c>
      <c r="D21" s="113">
        <v>45000</v>
      </c>
      <c r="E21" s="76">
        <v>29250</v>
      </c>
      <c r="F21" s="76">
        <v>15750</v>
      </c>
      <c r="G21" s="58"/>
    </row>
    <row r="22" spans="1:7" s="1" customFormat="1" ht="20.100000000000001" customHeight="1" thickBot="1" x14ac:dyDescent="0.35">
      <c r="A22" s="61" t="s">
        <v>90</v>
      </c>
      <c r="B22" s="73">
        <v>200</v>
      </c>
      <c r="C22" s="74">
        <v>750</v>
      </c>
      <c r="D22" s="112">
        <v>150000</v>
      </c>
      <c r="E22" s="76">
        <v>97500</v>
      </c>
      <c r="F22" s="76">
        <v>52500</v>
      </c>
      <c r="G22" s="58"/>
    </row>
    <row r="23" spans="1:7" s="1" customFormat="1" ht="17.25" customHeight="1" thickTop="1" thickBot="1" x14ac:dyDescent="0.35">
      <c r="A23" s="11" t="s">
        <v>46</v>
      </c>
      <c r="B23" s="13" t="s">
        <v>47</v>
      </c>
      <c r="C23" s="13" t="s">
        <v>20</v>
      </c>
      <c r="D23" s="13" t="s">
        <v>20</v>
      </c>
      <c r="E23" s="13" t="s">
        <v>20</v>
      </c>
      <c r="F23" s="13" t="s">
        <v>21</v>
      </c>
    </row>
    <row r="24" spans="1:7" s="1" customFormat="1" ht="33" customHeight="1" thickTop="1" thickBot="1" x14ac:dyDescent="0.35">
      <c r="A24" s="121" t="s">
        <v>22</v>
      </c>
      <c r="B24" s="121"/>
      <c r="C24" s="121"/>
      <c r="D24" s="121"/>
      <c r="E24" s="35">
        <v>421581.53</v>
      </c>
      <c r="F24" s="45">
        <v>279161.03999999998</v>
      </c>
    </row>
    <row r="25" spans="1:7" ht="15.6" x14ac:dyDescent="0.3">
      <c r="A25" s="3" t="s">
        <v>6</v>
      </c>
    </row>
    <row r="26" spans="1:7" ht="15" customHeight="1" x14ac:dyDescent="0.3">
      <c r="A26" s="123" t="s">
        <v>45</v>
      </c>
      <c r="B26" s="123"/>
      <c r="C26" s="123"/>
      <c r="D26" s="123"/>
      <c r="E26" s="123"/>
      <c r="F26" s="123"/>
    </row>
    <row r="27" spans="1:7" x14ac:dyDescent="0.3">
      <c r="A27" s="123"/>
      <c r="B27" s="123"/>
      <c r="C27" s="123"/>
      <c r="D27" s="123"/>
      <c r="E27" s="123"/>
      <c r="F27" s="123"/>
    </row>
    <row r="28" spans="1:7" ht="36" customHeight="1" x14ac:dyDescent="0.3">
      <c r="A28" s="123"/>
      <c r="B28" s="123"/>
      <c r="C28" s="123"/>
      <c r="D28" s="123"/>
      <c r="E28" s="123"/>
      <c r="F28" s="123"/>
    </row>
    <row r="29" spans="1:7" x14ac:dyDescent="0.3">
      <c r="A29" s="23"/>
      <c r="B29" s="23"/>
      <c r="C29" s="23"/>
      <c r="D29" s="23"/>
      <c r="E29" s="23"/>
      <c r="F29" s="23"/>
    </row>
  </sheetData>
  <mergeCells count="5">
    <mergeCell ref="A3:A4"/>
    <mergeCell ref="A24:D24"/>
    <mergeCell ref="A26:F28"/>
    <mergeCell ref="B1:E1"/>
    <mergeCell ref="E5:F5"/>
  </mergeCells>
  <printOptions horizontalCentered="1"/>
  <pageMargins left="0.25" right="0.25" top="0.75" bottom="0.75" header="0.3" footer="0.3"/>
  <pageSetup orientation="portrait" r:id="rId1"/>
  <headerFooter>
    <oddHeader>&amp;C&amp;"Times New Roman,Bold"&amp;12REGIONAL SCHOOL BASED PREVENTION EBP
ATTACHMENT D:  COST PROPOSAL - SUPPLIES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A04A5-9E8B-41B9-BC5F-2A5E8A99AFD2}">
  <dimension ref="A1:H24"/>
  <sheetViews>
    <sheetView workbookViewId="0">
      <selection activeCell="B14" sqref="B14"/>
    </sheetView>
  </sheetViews>
  <sheetFormatPr defaultColWidth="9.21875" defaultRowHeight="14.4" x14ac:dyDescent="0.3"/>
  <cols>
    <col min="1" max="1" width="42.77734375" style="2" customWidth="1"/>
    <col min="2" max="4" width="14.5546875" style="2" customWidth="1"/>
    <col min="5" max="5" width="9.21875" style="2"/>
    <col min="6" max="6" width="44.5546875" style="2" customWidth="1"/>
    <col min="7" max="7" width="11.77734375" style="2" bestFit="1" customWidth="1"/>
    <col min="8" max="8" width="23.21875" style="2" bestFit="1" customWidth="1"/>
    <col min="9" max="16384" width="9.21875" style="2"/>
  </cols>
  <sheetData>
    <row r="1" spans="1:8" ht="15.6" x14ac:dyDescent="0.3">
      <c r="A1" s="25" t="s">
        <v>15</v>
      </c>
      <c r="B1" s="120" t="s">
        <v>88</v>
      </c>
      <c r="C1" s="120"/>
      <c r="D1" s="120"/>
    </row>
    <row r="2" spans="1:8" ht="15" thickBot="1" x14ac:dyDescent="0.35"/>
    <row r="3" spans="1:8" s="1" customFormat="1" ht="62.4" x14ac:dyDescent="0.3">
      <c r="A3" s="126"/>
      <c r="B3" s="7" t="s">
        <v>92</v>
      </c>
      <c r="C3" s="7" t="s">
        <v>59</v>
      </c>
      <c r="D3" s="7" t="s">
        <v>60</v>
      </c>
      <c r="F3" s="2"/>
    </row>
    <row r="4" spans="1:8" s="1" customFormat="1" ht="21" customHeight="1" thickBot="1" x14ac:dyDescent="0.35">
      <c r="A4" s="126"/>
      <c r="B4" s="20"/>
      <c r="C4" s="124" t="s">
        <v>56</v>
      </c>
      <c r="D4" s="125"/>
      <c r="F4" s="2"/>
    </row>
    <row r="5" spans="1:8" s="1" customFormat="1" ht="27" customHeight="1" thickTop="1" thickBot="1" x14ac:dyDescent="0.35">
      <c r="A5" s="36" t="s">
        <v>50</v>
      </c>
      <c r="B5" s="43">
        <v>5000</v>
      </c>
      <c r="C5" s="43">
        <v>4000</v>
      </c>
      <c r="D5" s="44">
        <v>1000</v>
      </c>
      <c r="F5" s="2"/>
    </row>
    <row r="6" spans="1:8" s="1" customFormat="1" ht="20.100000000000001" customHeight="1" thickTop="1" x14ac:dyDescent="0.3">
      <c r="A6" s="110" t="s">
        <v>140</v>
      </c>
      <c r="B6" s="28">
        <v>173000</v>
      </c>
      <c r="C6" s="32">
        <v>114085</v>
      </c>
      <c r="D6" s="32">
        <v>58915</v>
      </c>
      <c r="F6" s="2"/>
    </row>
    <row r="7" spans="1:8" s="1" customFormat="1" ht="28.8" x14ac:dyDescent="0.3">
      <c r="A7" s="63" t="s">
        <v>86</v>
      </c>
      <c r="B7" s="34">
        <v>32400</v>
      </c>
      <c r="C7" s="29">
        <v>24000</v>
      </c>
      <c r="D7" s="33">
        <v>8400</v>
      </c>
    </row>
    <row r="8" spans="1:8" s="1" customFormat="1" ht="28.8" x14ac:dyDescent="0.3">
      <c r="A8" s="67" t="s">
        <v>132</v>
      </c>
      <c r="B8" s="33">
        <v>82500</v>
      </c>
      <c r="C8" s="34">
        <v>55000</v>
      </c>
      <c r="D8" s="33">
        <v>27500</v>
      </c>
    </row>
    <row r="9" spans="1:8" s="1" customFormat="1" ht="20.100000000000001" customHeight="1" x14ac:dyDescent="0.3">
      <c r="A9" s="69" t="s">
        <v>128</v>
      </c>
      <c r="B9" s="29">
        <v>24816</v>
      </c>
      <c r="C9" s="78">
        <v>16130.4</v>
      </c>
      <c r="D9" s="29">
        <v>8685.6</v>
      </c>
    </row>
    <row r="10" spans="1:8" s="1" customFormat="1" ht="28.8" x14ac:dyDescent="0.3">
      <c r="A10" s="60" t="s">
        <v>129</v>
      </c>
      <c r="B10" s="33">
        <v>52800</v>
      </c>
      <c r="C10" s="78">
        <v>34320</v>
      </c>
      <c r="D10" s="33">
        <v>18480</v>
      </c>
    </row>
    <row r="11" spans="1:8" s="1" customFormat="1" ht="20.100000000000001" customHeight="1" x14ac:dyDescent="0.3">
      <c r="A11" s="60" t="s">
        <v>107</v>
      </c>
      <c r="B11" s="57">
        <v>103300</v>
      </c>
      <c r="C11" s="80">
        <v>53943</v>
      </c>
      <c r="D11" s="76">
        <v>49357</v>
      </c>
      <c r="H11" s="58"/>
    </row>
    <row r="12" spans="1:8" s="1" customFormat="1" ht="20.100000000000001" customHeight="1" x14ac:dyDescent="0.3">
      <c r="A12" s="71" t="s">
        <v>96</v>
      </c>
      <c r="B12" s="79">
        <v>41366.67</v>
      </c>
      <c r="C12" s="81">
        <v>26888.34</v>
      </c>
      <c r="D12" s="76">
        <v>14478.33</v>
      </c>
    </row>
    <row r="13" spans="1:8" s="1" customFormat="1" ht="20.100000000000001" customHeight="1" x14ac:dyDescent="0.3">
      <c r="A13" s="71" t="s">
        <v>97</v>
      </c>
      <c r="B13" s="79">
        <v>20000</v>
      </c>
      <c r="C13" s="81">
        <v>13000</v>
      </c>
      <c r="D13" s="76">
        <v>7000</v>
      </c>
    </row>
    <row r="14" spans="1:8" s="1" customFormat="1" ht="20.100000000000001" customHeight="1" x14ac:dyDescent="0.3">
      <c r="A14" s="71" t="s">
        <v>98</v>
      </c>
      <c r="B14" s="79">
        <v>44236</v>
      </c>
      <c r="C14" s="81">
        <v>28753.4</v>
      </c>
      <c r="D14" s="76">
        <v>15482.6</v>
      </c>
    </row>
    <row r="15" spans="1:8" s="1" customFormat="1" ht="28.8" x14ac:dyDescent="0.3">
      <c r="A15" s="72" t="s">
        <v>99</v>
      </c>
      <c r="B15" s="79">
        <v>3350</v>
      </c>
      <c r="C15" s="33">
        <v>2177.5</v>
      </c>
      <c r="D15" s="33">
        <v>1172.5</v>
      </c>
    </row>
    <row r="16" spans="1:8" s="1" customFormat="1" ht="20.100000000000001" customHeight="1" x14ac:dyDescent="0.3">
      <c r="A16" s="71" t="s">
        <v>91</v>
      </c>
      <c r="B16" s="79">
        <v>25000</v>
      </c>
      <c r="C16" s="76">
        <v>16250</v>
      </c>
      <c r="D16" s="66">
        <v>8750</v>
      </c>
    </row>
    <row r="17" spans="1:6" s="1" customFormat="1" ht="20.100000000000001" customHeight="1" thickBot="1" x14ac:dyDescent="0.35">
      <c r="A17" s="114" t="s">
        <v>131</v>
      </c>
      <c r="B17" s="30">
        <v>42360</v>
      </c>
      <c r="C17" s="77">
        <v>36360</v>
      </c>
      <c r="D17" s="30">
        <v>6000</v>
      </c>
    </row>
    <row r="18" spans="1:6" s="1" customFormat="1" ht="17.25" customHeight="1" thickTop="1" thickBot="1" x14ac:dyDescent="0.35">
      <c r="A18" s="11" t="s">
        <v>48</v>
      </c>
      <c r="B18" s="13" t="s">
        <v>21</v>
      </c>
      <c r="C18" s="13" t="s">
        <v>20</v>
      </c>
      <c r="D18" s="13" t="s">
        <v>21</v>
      </c>
    </row>
    <row r="19" spans="1:6" s="1" customFormat="1" ht="33" customHeight="1" thickTop="1" thickBot="1" x14ac:dyDescent="0.35">
      <c r="A19" s="21" t="s">
        <v>22</v>
      </c>
      <c r="B19" s="35">
        <v>645128.66999999993</v>
      </c>
      <c r="C19" s="35">
        <v>420907.64000000007</v>
      </c>
      <c r="D19" s="35">
        <v>224221.03</v>
      </c>
    </row>
    <row r="20" spans="1:6" ht="15.6" x14ac:dyDescent="0.3">
      <c r="A20" s="3" t="s">
        <v>6</v>
      </c>
      <c r="F20" s="1"/>
    </row>
    <row r="21" spans="1:6" ht="15" customHeight="1" x14ac:dyDescent="0.3">
      <c r="A21" s="123" t="s">
        <v>53</v>
      </c>
      <c r="B21" s="123"/>
      <c r="C21" s="123"/>
      <c r="D21" s="123"/>
    </row>
    <row r="22" spans="1:6" x14ac:dyDescent="0.3">
      <c r="A22" s="123"/>
      <c r="B22" s="123"/>
      <c r="C22" s="123"/>
      <c r="D22" s="123"/>
    </row>
    <row r="23" spans="1:6" ht="99" customHeight="1" x14ac:dyDescent="0.3">
      <c r="A23" s="123"/>
      <c r="B23" s="123"/>
      <c r="C23" s="123"/>
      <c r="D23" s="123"/>
    </row>
    <row r="24" spans="1:6" x14ac:dyDescent="0.3">
      <c r="A24" s="23"/>
      <c r="B24" s="23"/>
      <c r="C24" s="23"/>
      <c r="D24" s="23"/>
    </row>
  </sheetData>
  <mergeCells count="4">
    <mergeCell ref="A3:A4"/>
    <mergeCell ref="A21:D23"/>
    <mergeCell ref="B1:D1"/>
    <mergeCell ref="C4:D4"/>
  </mergeCells>
  <printOptions horizontalCentered="1"/>
  <pageMargins left="0.7" right="0.7" top="0.75" bottom="0.75" header="0.3" footer="0.3"/>
  <pageSetup orientation="portrait" r:id="rId1"/>
  <headerFooter>
    <oddHeader>&amp;C&amp;"Times New Roman,Bold"&amp;12REGIONAL SCHOOL BASED PREVENTION EBP
ATTACHMENT D:  COST PROPOSAL - CONTRACTED SERVICES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9FE9F-C9AD-4B82-B6DB-8E38E6F8CC39}">
  <dimension ref="A1:D15"/>
  <sheetViews>
    <sheetView workbookViewId="0">
      <selection activeCell="D7" sqref="D7"/>
    </sheetView>
  </sheetViews>
  <sheetFormatPr defaultColWidth="9.21875" defaultRowHeight="14.4" x14ac:dyDescent="0.3"/>
  <cols>
    <col min="1" max="1" width="42.77734375" style="2" customWidth="1"/>
    <col min="2" max="4" width="14.5546875" style="2" customWidth="1"/>
    <col min="5" max="16384" width="9.21875" style="2"/>
  </cols>
  <sheetData>
    <row r="1" spans="1:4" ht="15.6" x14ac:dyDescent="0.3">
      <c r="A1" s="25" t="s">
        <v>15</v>
      </c>
      <c r="B1" s="120" t="s">
        <v>88</v>
      </c>
      <c r="C1" s="120"/>
      <c r="D1" s="120"/>
    </row>
    <row r="2" spans="1:4" ht="15" thickBot="1" x14ac:dyDescent="0.35"/>
    <row r="3" spans="1:4" s="1" customFormat="1" ht="62.4" x14ac:dyDescent="0.3">
      <c r="A3" s="126"/>
      <c r="B3" s="7" t="s">
        <v>92</v>
      </c>
      <c r="C3" s="7" t="s">
        <v>59</v>
      </c>
      <c r="D3" s="7" t="s">
        <v>60</v>
      </c>
    </row>
    <row r="4" spans="1:4" s="1" customFormat="1" ht="21" customHeight="1" thickBot="1" x14ac:dyDescent="0.35">
      <c r="A4" s="126"/>
      <c r="B4" s="20"/>
      <c r="C4" s="124" t="s">
        <v>56</v>
      </c>
      <c r="D4" s="125"/>
    </row>
    <row r="5" spans="1:4" s="1" customFormat="1" ht="27" customHeight="1" thickTop="1" thickBot="1" x14ac:dyDescent="0.35">
      <c r="A5" s="36" t="s">
        <v>49</v>
      </c>
      <c r="B5" s="43">
        <v>100</v>
      </c>
      <c r="C5" s="43">
        <v>50</v>
      </c>
      <c r="D5" s="44">
        <v>50</v>
      </c>
    </row>
    <row r="6" spans="1:4" s="1" customFormat="1" ht="15" thickTop="1" x14ac:dyDescent="0.3">
      <c r="A6" s="59" t="s">
        <v>87</v>
      </c>
      <c r="B6" s="28">
        <v>22004.5</v>
      </c>
      <c r="C6" s="32">
        <f>(B6-D6)</f>
        <v>19518</v>
      </c>
      <c r="D6" s="32">
        <v>2486.5</v>
      </c>
    </row>
    <row r="7" spans="1:4" s="1" customFormat="1" ht="28.8" x14ac:dyDescent="0.3">
      <c r="A7" s="67" t="s">
        <v>130</v>
      </c>
      <c r="B7" s="34">
        <v>719.82</v>
      </c>
      <c r="C7" s="33">
        <v>719.82</v>
      </c>
      <c r="D7" s="33">
        <v>0</v>
      </c>
    </row>
    <row r="8" spans="1:4" s="1" customFormat="1" ht="20.100000000000001" customHeight="1" thickBot="1" x14ac:dyDescent="0.35">
      <c r="A8" s="62"/>
      <c r="B8" s="30"/>
      <c r="C8" s="30"/>
      <c r="D8" s="30"/>
    </row>
    <row r="9" spans="1:4" s="1" customFormat="1" ht="17.25" customHeight="1" thickTop="1" thickBot="1" x14ac:dyDescent="0.35">
      <c r="A9" s="11" t="s">
        <v>48</v>
      </c>
      <c r="B9" s="53" t="s">
        <v>21</v>
      </c>
      <c r="C9" s="53" t="s">
        <v>20</v>
      </c>
      <c r="D9" s="53" t="s">
        <v>21</v>
      </c>
    </row>
    <row r="10" spans="1:4" s="1" customFormat="1" ht="33" customHeight="1" thickTop="1" thickBot="1" x14ac:dyDescent="0.35">
      <c r="A10" s="21" t="s">
        <v>22</v>
      </c>
      <c r="B10" s="35">
        <v>22724.32</v>
      </c>
      <c r="C10" s="35">
        <v>20237.82</v>
      </c>
      <c r="D10" s="35">
        <v>2486.5</v>
      </c>
    </row>
    <row r="11" spans="1:4" ht="15.6" x14ac:dyDescent="0.3">
      <c r="A11" s="3" t="s">
        <v>6</v>
      </c>
    </row>
    <row r="12" spans="1:4" ht="15" customHeight="1" x14ac:dyDescent="0.3">
      <c r="A12" s="123" t="s">
        <v>52</v>
      </c>
      <c r="B12" s="123"/>
      <c r="C12" s="123"/>
      <c r="D12" s="123"/>
    </row>
    <row r="13" spans="1:4" x14ac:dyDescent="0.3">
      <c r="A13" s="123"/>
      <c r="B13" s="123"/>
      <c r="C13" s="123"/>
      <c r="D13" s="123"/>
    </row>
    <row r="14" spans="1:4" ht="99" customHeight="1" x14ac:dyDescent="0.3">
      <c r="A14" s="123"/>
      <c r="B14" s="123"/>
      <c r="C14" s="123"/>
      <c r="D14" s="123"/>
    </row>
    <row r="15" spans="1:4" x14ac:dyDescent="0.3">
      <c r="A15" s="23"/>
      <c r="B15" s="23"/>
      <c r="C15" s="23"/>
      <c r="D15" s="23"/>
    </row>
  </sheetData>
  <mergeCells count="4">
    <mergeCell ref="A3:A4"/>
    <mergeCell ref="A12:D14"/>
    <mergeCell ref="B1:D1"/>
    <mergeCell ref="C4:D4"/>
  </mergeCells>
  <printOptions horizontalCentered="1"/>
  <pageMargins left="0.7" right="0.7" top="0.75" bottom="0.75" header="0.3" footer="0.3"/>
  <pageSetup orientation="portrait" r:id="rId1"/>
  <headerFooter>
    <oddHeader>&amp;C&amp;"Times New Roman,Bold"&amp;12REGIONAL SCHOOL BASED PREVENTION EBP
ATTACHMENT D:  COST &amp;"TIMES,Bold"PROPOSAL-OTHER COSTS</oddHeader>
  </headerFooter>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Budget Summary</vt:lpstr>
      <vt:lpstr>Personnel Detail</vt:lpstr>
      <vt:lpstr>Travel Detail</vt:lpstr>
      <vt:lpstr>Training Detail</vt:lpstr>
      <vt:lpstr>Equipment Detail</vt:lpstr>
      <vt:lpstr>Supply Detail</vt:lpstr>
      <vt:lpstr>Contracted Svcs Detail</vt:lpstr>
      <vt:lpstr>Other Cost Detail</vt:lpstr>
      <vt:lpstr>'Budget Summary'!Print_Area</vt:lpstr>
      <vt:lpstr>'Equipment Detail'!Print_Area</vt:lpstr>
      <vt:lpstr>'Personnel Detail'!Print_Area</vt:lpstr>
      <vt:lpstr>'Supply Detail'!Print_Area</vt:lpstr>
      <vt:lpstr>'Training Detail'!Print_Area</vt:lpstr>
    </vt:vector>
  </TitlesOfParts>
  <Company>Indiana Office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Tinsley, Andrea</dc:creator>
  <cp:lastModifiedBy>Deaton, Teresa</cp:lastModifiedBy>
  <cp:lastPrinted>2024-01-19T15:26:12Z</cp:lastPrinted>
  <dcterms:created xsi:type="dcterms:W3CDTF">2024-01-03T17:02:35Z</dcterms:created>
  <dcterms:modified xsi:type="dcterms:W3CDTF">2024-04-08T17:00:29Z</dcterms:modified>
</cp:coreProperties>
</file>